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1上下水道部共通ﾌｫﾙﾀﾞ\上下水道部(H31)\04　経営\02　経営分析\01　経営分析　(常)\経営分析（H30決算）\20200116【京都府自治振興課】公営企業に係る「経営比較分析表」（平成３０年度）の分析等について（依頼）\H30下水道\"/>
    </mc:Choice>
  </mc:AlternateContent>
  <xr:revisionPtr revIDLastSave="0" documentId="13_ncr:1_{2575727C-2C55-45E2-81A5-BE04244CD2AF}" xr6:coauthVersionLast="36" xr6:coauthVersionMax="36" xr10:uidLastSave="{00000000-0000-0000-0000-000000000000}"/>
  <workbookProtection workbookAlgorithmName="SHA-512" workbookHashValue="AcAZd8+M3yv8yKVZVz887TxFHSKTxmoDmap4jJV5N3p5pakMt/K8h3M+jN3h8BA9W8PLFCO2946gZNVGvK9HMw==" workbookSaltValue="C+NLzwyY+8ZxWpcabMM6FA=="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S6" i="5"/>
  <c r="AL8" i="4" s="1"/>
  <c r="R6" i="5"/>
  <c r="Q6" i="5"/>
  <c r="W10" i="4" s="1"/>
  <c r="P6" i="5"/>
  <c r="P10" i="4" s="1"/>
  <c r="O6" i="5"/>
  <c r="N6" i="5"/>
  <c r="M6" i="5"/>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F85" i="4"/>
  <c r="AT10" i="4"/>
  <c r="AL10" i="4"/>
  <c r="AD10" i="4"/>
  <c r="I10" i="4"/>
  <c r="B10" i="4"/>
  <c r="AT8" i="4"/>
  <c r="AD8" i="4"/>
  <c r="W8" i="4"/>
  <c r="P8" i="4"/>
  <c r="I8" i="4"/>
  <c r="C10" i="5" l="1"/>
  <c r="D10" i="5"/>
  <c r="E10" i="5"/>
  <c r="B10" i="5"/>
</calcChain>
</file>

<file path=xl/sharedStrings.xml><?xml version="1.0" encoding="utf-8"?>
<sst xmlns="http://schemas.openxmlformats.org/spreadsheetml/2006/main" count="317" uniqueCount="111">
  <si>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</si>
  <si>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</si>
  <si>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</si>
  <si>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</si>
  <si>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</si>
  <si>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</si>
  <si>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</si>
  <si>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</si>
  <si>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</si>
  <si>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</si>
  <si>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</si>
  <si>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</si>
  <si>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</si>
  <si>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</si>
  <si>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</si>
  <si>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</si>
  <si>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</si>
  <si>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</si>
  <si>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</si>
  <si>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</si>
  <si>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</si>
  <si>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</si>
  <si>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</si>
  <si>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</si>
  <si>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</si>
  <si>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</si>
  <si>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</si>
  <si>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</si>
  <si>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</si>
  <si>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</si>
  <si>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</si>
  <si>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</si>
  <si>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</si>
  <si>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</si>
  <si>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</si>
  <si>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</si>
  <si>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</si>
  <si>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</si>
  <si>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</si>
  <si>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</si>
  <si>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</si>
  <si>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</si>
  <si>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</si>
  <si>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</si>
  <si>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</si>
  <si>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</si>
  <si>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</si>
  <si>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</si>
  <si>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</si>
  <si>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</si>
  <si>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</si>
  <si>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</si>
  <si>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</si>
  <si>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</si>
  <si>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</si>
  <si>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</si>
  <si>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</si>
  <si>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</si>
  <si>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</si>
  <si>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</si>
  <si>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</si>
  <si>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</si>
  <si>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</si>
  <si>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</si>
  <si>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</si>
  <si>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</si>
  <si>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</si>
  <si>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</si>
  <si>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</si>
  <si>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</si>
  <si>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</si>
  <si>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</si>
  <si>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</si>
  <si>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</si>
  <si>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</si>
  <si>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</si>
  <si>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</si>
  <si>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</si>
  <si>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</si>
  <si>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</si>
  <si>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</si>
  <si>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</si>
  <si>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</si>
  <si>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</si>
  <si>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</si>
  <si>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</si>
  <si>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</si>
  <si>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</si>
  <si>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</si>
  <si>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</si>
  <si>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</si>
  <si>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</si>
  <si>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</si>
  <si>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</si>
  <si>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</si>
  <si>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</si>
  <si>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</si>
  <si>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</si>
  <si>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</si>
  <si>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</si>
  <si>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</si>
  <si>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</si>
  <si>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</si>
  <si>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</si>
  <si>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</si>
  <si>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</si>
  <si>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</si>
  <si>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</si>
  <si>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本市の特定地域生活排水処理施設は、比較的新しい施設であるため、老朽化は進んでいませんが、今後は耐用年数を経過した施設の更新が必要となってきます。
　事業開始直後の整備基数よりも平成24年度以降の整備基数が少なくなったため、①有形固定資産減価償却率は類似団体平均を上回っています。</t>
    <rPh sb="1" eb="3">
      <t>ホンシ</t>
    </rPh>
    <rPh sb="4" eb="6">
      <t>トクテイ</t>
    </rPh>
    <rPh sb="6" eb="8">
      <t>チイキ</t>
    </rPh>
    <rPh sb="8" eb="10">
      <t>セイカツ</t>
    </rPh>
    <rPh sb="10" eb="12">
      <t>ハイスイ</t>
    </rPh>
    <rPh sb="12" eb="14">
      <t>ショリ</t>
    </rPh>
    <rPh sb="14" eb="16">
      <t>シセツ</t>
    </rPh>
    <rPh sb="32" eb="35">
      <t>ロウキュウカ</t>
    </rPh>
    <rPh sb="36" eb="37">
      <t>スス</t>
    </rPh>
    <rPh sb="45" eb="47">
      <t>コンゴ</t>
    </rPh>
    <rPh sb="48" eb="50">
      <t>タイヨウ</t>
    </rPh>
    <rPh sb="50" eb="52">
      <t>ネンスウ</t>
    </rPh>
    <rPh sb="53" eb="55">
      <t>ケイカ</t>
    </rPh>
    <rPh sb="57" eb="59">
      <t>シセツ</t>
    </rPh>
    <rPh sb="60" eb="62">
      <t>コウシン</t>
    </rPh>
    <rPh sb="63" eb="65">
      <t>ヒツヨウ</t>
    </rPh>
    <rPh sb="76" eb="78">
      <t>ジギョウ</t>
    </rPh>
    <rPh sb="78" eb="80">
      <t>カイシ</t>
    </rPh>
    <rPh sb="80" eb="82">
      <t>チョクゴ</t>
    </rPh>
    <rPh sb="83" eb="85">
      <t>セイビ</t>
    </rPh>
    <rPh sb="85" eb="87">
      <t>キスウ</t>
    </rPh>
    <rPh sb="99" eb="101">
      <t>セイビ</t>
    </rPh>
    <rPh sb="101" eb="103">
      <t>キスウ</t>
    </rPh>
    <rPh sb="104" eb="105">
      <t>スク</t>
    </rPh>
    <rPh sb="114" eb="116">
      <t>ユウケイ</t>
    </rPh>
    <rPh sb="116" eb="118">
      <t>コテイ</t>
    </rPh>
    <rPh sb="118" eb="120">
      <t>シサン</t>
    </rPh>
    <rPh sb="120" eb="122">
      <t>ゲンカ</t>
    </rPh>
    <rPh sb="122" eb="124">
      <t>ショウキャク</t>
    </rPh>
    <rPh sb="124" eb="125">
      <t>リツ</t>
    </rPh>
    <rPh sb="126" eb="132">
      <t>ルイジダンタイヘイキン</t>
    </rPh>
    <phoneticPr fontId="4"/>
  </si>
  <si>
    <t xml:space="preserve">　平成30年度に地方公営企業法適用企業となり、経営数値は、概ね類似団体と同等であり、資産は健全な状況にあります。
　しかし、資金が不足していること、経費回収率が低いこと、汚水処理原価が高いこと、施設利用率が低いこと、また今後資産の老朽化が進展することに課題があります。
　そのため、令和元年度に中期経営計画となる経営戦略を策定し、将来にわたり安定的に事業を運営できるよう下記の項目について重点的に取り組みます。
重点的な取り組み項目
①令和2年度に料金改定を実施し、以降4年間ごとに料金改定を行う
②企業債現在高を毎年減少
③計画的な施設更新を行う
</t>
    <rPh sb="1" eb="3">
      <t>ヘイセイ</t>
    </rPh>
    <rPh sb="5" eb="7">
      <t>ネンド</t>
    </rPh>
    <rPh sb="23" eb="25">
      <t>ケイエイ</t>
    </rPh>
    <rPh sb="25" eb="27">
      <t>スウチ</t>
    </rPh>
    <rPh sb="29" eb="30">
      <t>オオム</t>
    </rPh>
    <rPh sb="31" eb="33">
      <t>ルイジ</t>
    </rPh>
    <rPh sb="33" eb="35">
      <t>ダンタイ</t>
    </rPh>
    <rPh sb="36" eb="38">
      <t>ドウトウ</t>
    </rPh>
    <rPh sb="42" eb="44">
      <t>シサン</t>
    </rPh>
    <rPh sb="45" eb="47">
      <t>ケンゼン</t>
    </rPh>
    <rPh sb="48" eb="50">
      <t>ジョウキョウ</t>
    </rPh>
    <rPh sb="62" eb="64">
      <t>シキン</t>
    </rPh>
    <rPh sb="65" eb="67">
      <t>フソク</t>
    </rPh>
    <rPh sb="74" eb="76">
      <t>ケイヒ</t>
    </rPh>
    <rPh sb="76" eb="78">
      <t>カイシュウ</t>
    </rPh>
    <rPh sb="78" eb="79">
      <t>リツ</t>
    </rPh>
    <rPh sb="80" eb="81">
      <t>ヒク</t>
    </rPh>
    <rPh sb="85" eb="87">
      <t>オスイ</t>
    </rPh>
    <rPh sb="87" eb="89">
      <t>ショリ</t>
    </rPh>
    <rPh sb="89" eb="91">
      <t>ゲンカ</t>
    </rPh>
    <rPh sb="92" eb="93">
      <t>タカ</t>
    </rPh>
    <rPh sb="97" eb="99">
      <t>シセツ</t>
    </rPh>
    <rPh sb="99" eb="101">
      <t>リヨウ</t>
    </rPh>
    <rPh sb="101" eb="102">
      <t>リツ</t>
    </rPh>
    <rPh sb="103" eb="104">
      <t>ヒク</t>
    </rPh>
    <rPh sb="110" eb="112">
      <t>コンゴ</t>
    </rPh>
    <rPh sb="112" eb="114">
      <t>シサン</t>
    </rPh>
    <rPh sb="115" eb="118">
      <t>ロウキュウカ</t>
    </rPh>
    <rPh sb="119" eb="121">
      <t>シンテン</t>
    </rPh>
    <rPh sb="126" eb="128">
      <t>カダイ</t>
    </rPh>
    <rPh sb="141" eb="143">
      <t>レイワ</t>
    </rPh>
    <rPh sb="143" eb="145">
      <t>ガンネン</t>
    </rPh>
    <rPh sb="145" eb="146">
      <t>ド</t>
    </rPh>
    <rPh sb="147" eb="149">
      <t>チュウキ</t>
    </rPh>
    <rPh sb="149" eb="151">
      <t>ケイエイ</t>
    </rPh>
    <rPh sb="151" eb="153">
      <t>ケイカク</t>
    </rPh>
    <rPh sb="156" eb="158">
      <t>ケイエイ</t>
    </rPh>
    <rPh sb="158" eb="160">
      <t>センリャク</t>
    </rPh>
    <rPh sb="161" eb="163">
      <t>サクテイ</t>
    </rPh>
    <rPh sb="165" eb="167">
      <t>ショウライ</t>
    </rPh>
    <rPh sb="171" eb="174">
      <t>アンテイテキ</t>
    </rPh>
    <rPh sb="175" eb="177">
      <t>ジギョウ</t>
    </rPh>
    <rPh sb="178" eb="180">
      <t>ウンエイ</t>
    </rPh>
    <rPh sb="185" eb="187">
      <t>カキ</t>
    </rPh>
    <rPh sb="188" eb="190">
      <t>コウモク</t>
    </rPh>
    <rPh sb="194" eb="197">
      <t>ジュウテンテキ</t>
    </rPh>
    <rPh sb="198" eb="199">
      <t>ト</t>
    </rPh>
    <rPh sb="200" eb="201">
      <t>ク</t>
    </rPh>
    <rPh sb="207" eb="210">
      <t>ジュウテンテキ</t>
    </rPh>
    <rPh sb="211" eb="212">
      <t>ト</t>
    </rPh>
    <rPh sb="213" eb="214">
      <t>ク</t>
    </rPh>
    <rPh sb="215" eb="217">
      <t>コウモク</t>
    </rPh>
    <rPh sb="219" eb="221">
      <t>レイワ</t>
    </rPh>
    <rPh sb="225" eb="227">
      <t>リョウキン</t>
    </rPh>
    <rPh sb="227" eb="229">
      <t>カイテイ</t>
    </rPh>
    <rPh sb="230" eb="232">
      <t>ジッシ</t>
    </rPh>
    <rPh sb="234" eb="236">
      <t>イコウ</t>
    </rPh>
    <rPh sb="251" eb="253">
      <t>キギョウ</t>
    </rPh>
    <rPh sb="253" eb="254">
      <t>サイ</t>
    </rPh>
    <rPh sb="254" eb="256">
      <t>ゲンザイ</t>
    </rPh>
    <rPh sb="256" eb="257">
      <t>ダカ</t>
    </rPh>
    <rPh sb="258" eb="260">
      <t>マイトシ</t>
    </rPh>
    <rPh sb="260" eb="262">
      <t>ゲンショウ</t>
    </rPh>
    <rPh sb="264" eb="267">
      <t>ケイカクテキ</t>
    </rPh>
    <rPh sb="268" eb="270">
      <t>シセツ</t>
    </rPh>
    <rPh sb="270" eb="272">
      <t>コウシン</t>
    </rPh>
    <rPh sb="273" eb="274">
      <t>オコナ</t>
    </rPh>
    <phoneticPr fontId="4"/>
  </si>
  <si>
    <t>　平成30年度から地方公営企業法適用企業となりました。このため、前年度比較が困難であるため、類似団体平均と比較します。
　①経常収支比率は、100.5％となり、かろうじて黒字を確保し、類似団体平均より上回っています。次年度以降は支払利息の減少が見込まれるため、徐々に改善する見込みです。
　②累積欠損金比率は154.4％となり、類似団体平均221.3％を下回っています。累積欠損金は、法適用に伴い資産整理を行った際に、開始貸借対照表上で発生したものです。下水道会計全体では累積欠損金は発生しておりません。
　③流動比率は、102.1％となり、類似団体平均113.4％を下回っています。
　④企業債残高対事業規模比率は、法非適用時の過去5年と同様に類似団体平均を下回っています。
　⑤経費回収率は、平成28年10月からの料金改定で従来の定額制から従量制に変更したことに伴う使用料収入減少の影響で、類似団体平均の55.9％を下回る33.3％となっています。
　⑥汚水処理原価は、類似団体平均288円を上回る395円となっています。これは、人口減少による有収水量の減少が要因です。
　⑦施設利用率は、類似団体平均から10％下回り、法非適用時と同様の傾向となっています。
　⑧水洗化率は、整備の進捗に伴い年々増加している状況であり、類似団体平均に近づいています。</t>
    <rPh sb="1" eb="3">
      <t>ヘイセイ</t>
    </rPh>
    <rPh sb="5" eb="7">
      <t>ネンド</t>
    </rPh>
    <rPh sb="9" eb="11">
      <t>チホウ</t>
    </rPh>
    <rPh sb="11" eb="13">
      <t>コウエイ</t>
    </rPh>
    <rPh sb="13" eb="15">
      <t>キギョウ</t>
    </rPh>
    <rPh sb="15" eb="16">
      <t>ホウ</t>
    </rPh>
    <rPh sb="16" eb="18">
      <t>テキヨウ</t>
    </rPh>
    <rPh sb="18" eb="20">
      <t>キギョウ</t>
    </rPh>
    <rPh sb="32" eb="35">
      <t>ゼンネンド</t>
    </rPh>
    <rPh sb="35" eb="37">
      <t>ヒカク</t>
    </rPh>
    <rPh sb="38" eb="40">
      <t>コンナン</t>
    </rPh>
    <rPh sb="46" eb="48">
      <t>ルイジ</t>
    </rPh>
    <rPh sb="48" eb="50">
      <t>ダンタイ</t>
    </rPh>
    <rPh sb="50" eb="52">
      <t>ヘイキン</t>
    </rPh>
    <rPh sb="53" eb="55">
      <t>ヒカク</t>
    </rPh>
    <rPh sb="63" eb="65">
      <t>ケイジョウ</t>
    </rPh>
    <rPh sb="65" eb="67">
      <t>シュウシ</t>
    </rPh>
    <rPh sb="67" eb="69">
      <t>ヒリツ</t>
    </rPh>
    <rPh sb="86" eb="88">
      <t>クロジ</t>
    </rPh>
    <rPh sb="89" eb="91">
      <t>カクホ</t>
    </rPh>
    <rPh sb="93" eb="95">
      <t>ルイジ</t>
    </rPh>
    <rPh sb="95" eb="97">
      <t>ダンタイ</t>
    </rPh>
    <rPh sb="97" eb="99">
      <t>ヘイキン</t>
    </rPh>
    <rPh sb="146" eb="148">
      <t>ルイセキ</t>
    </rPh>
    <rPh sb="148" eb="150">
      <t>ケッソン</t>
    </rPh>
    <rPh sb="150" eb="151">
      <t>キン</t>
    </rPh>
    <rPh sb="151" eb="153">
      <t>ヒリツ</t>
    </rPh>
    <rPh sb="164" eb="166">
      <t>ルイジ</t>
    </rPh>
    <rPh sb="166" eb="168">
      <t>ダンタイ</t>
    </rPh>
    <rPh sb="168" eb="170">
      <t>ヘイキン</t>
    </rPh>
    <rPh sb="177" eb="179">
      <t>シタマワ</t>
    </rPh>
    <rPh sb="185" eb="187">
      <t>ルイセキ</t>
    </rPh>
    <rPh sb="187" eb="189">
      <t>ケッソン</t>
    </rPh>
    <rPh sb="189" eb="190">
      <t>キン</t>
    </rPh>
    <rPh sb="192" eb="193">
      <t>ホウ</t>
    </rPh>
    <rPh sb="193" eb="195">
      <t>テキヨウ</t>
    </rPh>
    <rPh sb="196" eb="197">
      <t>トモナ</t>
    </rPh>
    <rPh sb="198" eb="200">
      <t>シサン</t>
    </rPh>
    <rPh sb="200" eb="202">
      <t>セイリ</t>
    </rPh>
    <rPh sb="203" eb="204">
      <t>オコナ</t>
    </rPh>
    <rPh sb="206" eb="207">
      <t>サイ</t>
    </rPh>
    <rPh sb="209" eb="211">
      <t>カイシ</t>
    </rPh>
    <rPh sb="211" eb="213">
      <t>タイシャク</t>
    </rPh>
    <rPh sb="213" eb="216">
      <t>タイショウヒョウ</t>
    </rPh>
    <rPh sb="216" eb="217">
      <t>ジョウ</t>
    </rPh>
    <rPh sb="218" eb="220">
      <t>ハッセイ</t>
    </rPh>
    <rPh sb="227" eb="230">
      <t>ゲスイドウ</t>
    </rPh>
    <rPh sb="230" eb="232">
      <t>カイケイ</t>
    </rPh>
    <rPh sb="232" eb="234">
      <t>ゼンタイ</t>
    </rPh>
    <rPh sb="236" eb="238">
      <t>ルイセキ</t>
    </rPh>
    <rPh sb="238" eb="240">
      <t>ケッソン</t>
    </rPh>
    <rPh sb="240" eb="241">
      <t>キン</t>
    </rPh>
    <rPh sb="242" eb="244">
      <t>ハッセイ</t>
    </rPh>
    <rPh sb="255" eb="257">
      <t>リュウドウ</t>
    </rPh>
    <rPh sb="257" eb="259">
      <t>ヒリツ</t>
    </rPh>
    <rPh sb="295" eb="297">
      <t>キギョウ</t>
    </rPh>
    <rPh sb="297" eb="298">
      <t>サイ</t>
    </rPh>
    <rPh sb="298" eb="300">
      <t>ザンダカ</t>
    </rPh>
    <rPh sb="300" eb="301">
      <t>タイ</t>
    </rPh>
    <rPh sb="301" eb="303">
      <t>ジギョウ</t>
    </rPh>
    <rPh sb="303" eb="305">
      <t>キボ</t>
    </rPh>
    <rPh sb="305" eb="307">
      <t>ヒリツ</t>
    </rPh>
    <rPh sb="309" eb="310">
      <t>ホウ</t>
    </rPh>
    <rPh sb="310" eb="311">
      <t>ヒ</t>
    </rPh>
    <rPh sb="311" eb="313">
      <t>テキヨウ</t>
    </rPh>
    <rPh sb="313" eb="314">
      <t>ジ</t>
    </rPh>
    <rPh sb="315" eb="317">
      <t>カコ</t>
    </rPh>
    <rPh sb="318" eb="319">
      <t>ネン</t>
    </rPh>
    <rPh sb="320" eb="322">
      <t>ドウヨウ</t>
    </rPh>
    <rPh sb="325" eb="327">
      <t>ダンタイ</t>
    </rPh>
    <rPh sb="327" eb="329">
      <t>ヘイキン</t>
    </rPh>
    <rPh sb="341" eb="343">
      <t>ケイヒ</t>
    </rPh>
    <rPh sb="343" eb="345">
      <t>カイシュウ</t>
    </rPh>
    <rPh sb="345" eb="346">
      <t>リツ</t>
    </rPh>
    <rPh sb="348" eb="350">
      <t>ヘイセイ</t>
    </rPh>
    <rPh sb="352" eb="353">
      <t>ネン</t>
    </rPh>
    <rPh sb="355" eb="356">
      <t>ガツ</t>
    </rPh>
    <rPh sb="359" eb="361">
      <t>リョウキン</t>
    </rPh>
    <rPh sb="361" eb="363">
      <t>カイテイ</t>
    </rPh>
    <rPh sb="364" eb="366">
      <t>ジュウライ</t>
    </rPh>
    <rPh sb="367" eb="370">
      <t>テイガクセイ</t>
    </rPh>
    <rPh sb="372" eb="374">
      <t>ジュウリョウ</t>
    </rPh>
    <rPh sb="374" eb="375">
      <t>セイ</t>
    </rPh>
    <rPh sb="376" eb="378">
      <t>ヘンコウ</t>
    </rPh>
    <rPh sb="383" eb="384">
      <t>トモナ</t>
    </rPh>
    <rPh sb="385" eb="388">
      <t>シヨウリョウ</t>
    </rPh>
    <rPh sb="388" eb="390">
      <t>シュウニュウ</t>
    </rPh>
    <rPh sb="390" eb="392">
      <t>ゲンショウ</t>
    </rPh>
    <rPh sb="393" eb="395">
      <t>エイキョウ</t>
    </rPh>
    <rPh sb="410" eb="412">
      <t>シタマワ</t>
    </rPh>
    <rPh sb="429" eb="431">
      <t>オスイ</t>
    </rPh>
    <rPh sb="431" eb="433">
      <t>ショリ</t>
    </rPh>
    <rPh sb="433" eb="435">
      <t>ゲンカ</t>
    </rPh>
    <rPh sb="446" eb="447">
      <t>エン</t>
    </rPh>
    <rPh sb="448" eb="450">
      <t>ウワマワ</t>
    </rPh>
    <rPh sb="454" eb="455">
      <t>エン</t>
    </rPh>
    <rPh sb="468" eb="470">
      <t>ジンコウ</t>
    </rPh>
    <rPh sb="470" eb="472">
      <t>ゲンショウ</t>
    </rPh>
    <rPh sb="475" eb="479">
      <t>ユウシュウスイリョウ</t>
    </rPh>
    <rPh sb="480" eb="482">
      <t>ゲンショウ</t>
    </rPh>
    <rPh sb="483" eb="485">
      <t>ヨウイン</t>
    </rPh>
    <rPh sb="490" eb="492">
      <t>シセツ</t>
    </rPh>
    <rPh sb="492" eb="494">
      <t>リヨウ</t>
    </rPh>
    <rPh sb="494" eb="495">
      <t>リツ</t>
    </rPh>
    <rPh sb="508" eb="509">
      <t>シタ</t>
    </rPh>
    <rPh sb="512" eb="513">
      <t>ホウ</t>
    </rPh>
    <rPh sb="513" eb="514">
      <t>ヒ</t>
    </rPh>
    <rPh sb="514" eb="516">
      <t>テキヨウ</t>
    </rPh>
    <rPh sb="516" eb="517">
      <t>ジ</t>
    </rPh>
    <rPh sb="518" eb="520">
      <t>ドウヨウ</t>
    </rPh>
    <rPh sb="521" eb="523">
      <t>ケイコウ</t>
    </rPh>
    <rPh sb="534" eb="537">
      <t>スイセンカ</t>
    </rPh>
    <rPh sb="537" eb="538">
      <t>リツ</t>
    </rPh>
    <rPh sb="540" eb="542">
      <t>セイビ</t>
    </rPh>
    <rPh sb="543" eb="545">
      <t>シンチョク</t>
    </rPh>
    <rPh sb="546" eb="547">
      <t>トモナ</t>
    </rPh>
    <rPh sb="548" eb="550">
      <t>ネンネン</t>
    </rPh>
    <rPh sb="550" eb="552">
      <t>ゾウカ</t>
    </rPh>
    <rPh sb="556" eb="558">
      <t>ジョウキョウ</t>
    </rPh>
    <rPh sb="562" eb="564">
      <t>ルイジ</t>
    </rPh>
    <rPh sb="564" eb="566">
      <t>ダンタイ</t>
    </rPh>
    <rPh sb="566" eb="568">
      <t>ヘイキン</t>
    </rPh>
    <rPh sb="569" eb="570">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</si>
</sst>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72-46FB-9D88-5B58A6176F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72-46FB-9D88-5B58A6176F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44.28</c:v>
                </c:pt>
              </c:numCache>
            </c:numRef>
          </c:val>
          <c:extLst>
            <c:ext xmlns:c16="http://schemas.microsoft.com/office/drawing/2014/chart" uri="{C3380CC4-5D6E-409C-BE32-E72D297353CC}">
              <c16:uniqueId val="{00000000-B0D5-401F-A1E8-5C8334FF37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54.93</c:v>
                </c:pt>
              </c:numCache>
            </c:numRef>
          </c:val>
          <c:smooth val="0"/>
          <c:extLst>
            <c:ext xmlns:c16="http://schemas.microsoft.com/office/drawing/2014/chart" uri="{C3380CC4-5D6E-409C-BE32-E72D297353CC}">
              <c16:uniqueId val="{00000001-B0D5-401F-A1E8-5C8334FF37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62.98</c:v>
                </c:pt>
              </c:numCache>
            </c:numRef>
          </c:val>
          <c:extLst>
            <c:ext xmlns:c16="http://schemas.microsoft.com/office/drawing/2014/chart" uri="{C3380CC4-5D6E-409C-BE32-E72D297353CC}">
              <c16:uniqueId val="{00000000-4C1F-4137-B5C1-778B0566FF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65.569999999999993</c:v>
                </c:pt>
              </c:numCache>
            </c:numRef>
          </c:val>
          <c:smooth val="0"/>
          <c:extLst>
            <c:ext xmlns:c16="http://schemas.microsoft.com/office/drawing/2014/chart" uri="{C3380CC4-5D6E-409C-BE32-E72D297353CC}">
              <c16:uniqueId val="{00000001-4C1F-4137-B5C1-778B0566FF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100.49</c:v>
                </c:pt>
              </c:numCache>
            </c:numRef>
          </c:val>
          <c:extLst>
            <c:ext xmlns:c16="http://schemas.microsoft.com/office/drawing/2014/chart" uri="{C3380CC4-5D6E-409C-BE32-E72D297353CC}">
              <c16:uniqueId val="{00000000-3DB7-44DA-926B-5B55F21498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90.02</c:v>
                </c:pt>
              </c:numCache>
            </c:numRef>
          </c:val>
          <c:smooth val="0"/>
          <c:extLst>
            <c:ext xmlns:c16="http://schemas.microsoft.com/office/drawing/2014/chart" uri="{C3380CC4-5D6E-409C-BE32-E72D297353CC}">
              <c16:uniqueId val="{00000001-3DB7-44DA-926B-5B55F21498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37.770000000000003</c:v>
                </c:pt>
              </c:numCache>
            </c:numRef>
          </c:val>
          <c:extLst>
            <c:ext xmlns:c16="http://schemas.microsoft.com/office/drawing/2014/chart" uri="{C3380CC4-5D6E-409C-BE32-E72D297353CC}">
              <c16:uniqueId val="{00000000-B7CC-4DC5-AEEE-5E81F92350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16.41</c:v>
                </c:pt>
              </c:numCache>
            </c:numRef>
          </c:val>
          <c:smooth val="0"/>
          <c:extLst>
            <c:ext xmlns:c16="http://schemas.microsoft.com/office/drawing/2014/chart" uri="{C3380CC4-5D6E-409C-BE32-E72D297353CC}">
              <c16:uniqueId val="{00000001-B7CC-4DC5-AEEE-5E81F92350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F-4AFF-AFFF-2741D2FC46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BF-4AFF-AFFF-2741D2FC46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154.41999999999999</c:v>
                </c:pt>
              </c:numCache>
            </c:numRef>
          </c:val>
          <c:extLst>
            <c:ext xmlns:c16="http://schemas.microsoft.com/office/drawing/2014/chart" uri="{C3380CC4-5D6E-409C-BE32-E72D297353CC}">
              <c16:uniqueId val="{00000000-1524-432B-8346-96662C8D287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221.28</c:v>
                </c:pt>
              </c:numCache>
            </c:numRef>
          </c:val>
          <c:smooth val="0"/>
          <c:extLst>
            <c:ext xmlns:c16="http://schemas.microsoft.com/office/drawing/2014/chart" uri="{C3380CC4-5D6E-409C-BE32-E72D297353CC}">
              <c16:uniqueId val="{00000001-1524-432B-8346-96662C8D287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102.12</c:v>
                </c:pt>
              </c:numCache>
            </c:numRef>
          </c:val>
          <c:extLst>
            <c:ext xmlns:c16="http://schemas.microsoft.com/office/drawing/2014/chart" uri="{C3380CC4-5D6E-409C-BE32-E72D297353CC}">
              <c16:uniqueId val="{00000000-F91E-4B47-A915-9678F6AA04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113.42</c:v>
                </c:pt>
              </c:numCache>
            </c:numRef>
          </c:val>
          <c:smooth val="0"/>
          <c:extLst>
            <c:ext xmlns:c16="http://schemas.microsoft.com/office/drawing/2014/chart" uri="{C3380CC4-5D6E-409C-BE32-E72D297353CC}">
              <c16:uniqueId val="{00000001-F91E-4B47-A915-9678F6AA04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285.75</c:v>
                </c:pt>
              </c:numCache>
            </c:numRef>
          </c:val>
          <c:extLst>
            <c:ext xmlns:c16="http://schemas.microsoft.com/office/drawing/2014/chart" uri="{C3380CC4-5D6E-409C-BE32-E72D297353CC}">
              <c16:uniqueId val="{00000000-6F6F-4425-B68C-586A9DF03DD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386.46</c:v>
                </c:pt>
              </c:numCache>
            </c:numRef>
          </c:val>
          <c:smooth val="0"/>
          <c:extLst>
            <c:ext xmlns:c16="http://schemas.microsoft.com/office/drawing/2014/chart" uri="{C3380CC4-5D6E-409C-BE32-E72D297353CC}">
              <c16:uniqueId val="{00000001-6F6F-4425-B68C-586A9DF03DD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33.270000000000003</c:v>
                </c:pt>
              </c:numCache>
            </c:numRef>
          </c:val>
          <c:extLst>
            <c:ext xmlns:c16="http://schemas.microsoft.com/office/drawing/2014/chart" uri="{C3380CC4-5D6E-409C-BE32-E72D297353CC}">
              <c16:uniqueId val="{00000000-7F9A-4E01-8C4A-829641FCB7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55.85</c:v>
                </c:pt>
              </c:numCache>
            </c:numRef>
          </c:val>
          <c:smooth val="0"/>
          <c:extLst>
            <c:ext xmlns:c16="http://schemas.microsoft.com/office/drawing/2014/chart" uri="{C3380CC4-5D6E-409C-BE32-E72D297353CC}">
              <c16:uniqueId val="{00000001-7F9A-4E01-8C4A-829641FCB7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395.49</c:v>
                </c:pt>
              </c:numCache>
            </c:numRef>
          </c:val>
          <c:extLst>
            <c:ext xmlns:c16="http://schemas.microsoft.com/office/drawing/2014/chart" uri="{C3380CC4-5D6E-409C-BE32-E72D297353CC}">
              <c16:uniqueId val="{00000000-C87C-430F-A236-AD7757DB42B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287.91000000000003</c:v>
                </c:pt>
              </c:numCache>
            </c:numRef>
          </c:val>
          <c:smooth val="0"/>
          <c:extLst>
            <c:ext xmlns:c16="http://schemas.microsoft.com/office/drawing/2014/chart" uri="{C3380CC4-5D6E-409C-BE32-E72D297353CC}">
              <c16:uniqueId val="{00000001-C87C-430F-A236-AD7757DB42B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京都府　舞鶴市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82827</v>
      </c>
      <c r="AM8" s="50"/>
      <c r="AN8" s="50"/>
      <c r="AO8" s="50"/>
      <c r="AP8" s="50"/>
      <c r="AQ8" s="50"/>
      <c r="AR8" s="50"/>
      <c r="AS8" s="50"/>
      <c r="AT8" s="45">
        <f>データ!T6</f>
        <v>342.13</v>
      </c>
      <c r="AU8" s="45"/>
      <c r="AV8" s="45"/>
      <c r="AW8" s="45"/>
      <c r="AX8" s="45"/>
      <c r="AY8" s="45"/>
      <c r="AZ8" s="45"/>
      <c r="BA8" s="45"/>
      <c r="BB8" s="45">
        <f>データ!U6</f>
        <v>242.09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74.680000000000007</v>
      </c>
      <c r="J10" s="45"/>
      <c r="K10" s="45"/>
      <c r="L10" s="45"/>
      <c r="M10" s="45"/>
      <c r="N10" s="45"/>
      <c r="O10" s="45"/>
      <c r="P10" s="45">
        <f>データ!P6</f>
        <v>4.3600000000000003</v>
      </c>
      <c r="Q10" s="45"/>
      <c r="R10" s="45"/>
      <c r="S10" s="45"/>
      <c r="T10" s="45"/>
      <c r="U10" s="45"/>
      <c r="V10" s="45"/>
      <c r="W10" s="45">
        <f>データ!Q6</f>
        <v>100</v>
      </c>
      <c r="X10" s="45"/>
      <c r="Y10" s="45"/>
      <c r="Z10" s="45"/>
      <c r="AA10" s="45"/>
      <c r="AB10" s="45"/>
      <c r="AC10" s="45"/>
      <c r="AD10" s="50">
        <f>データ!R6</f>
        <v>2721</v>
      </c>
      <c r="AE10" s="50"/>
      <c r="AF10" s="50"/>
      <c r="AG10" s="50"/>
      <c r="AH10" s="50"/>
      <c r="AI10" s="50"/>
      <c r="AJ10" s="50"/>
      <c r="AK10" s="2"/>
      <c r="AL10" s="50">
        <f>データ!V6</f>
        <v>3571</v>
      </c>
      <c r="AM10" s="50"/>
      <c r="AN10" s="50"/>
      <c r="AO10" s="50"/>
      <c r="AP10" s="50"/>
      <c r="AQ10" s="50"/>
      <c r="AR10" s="50"/>
      <c r="AS10" s="50"/>
      <c r="AT10" s="45">
        <f>データ!W6</f>
        <v>0.38</v>
      </c>
      <c r="AU10" s="45"/>
      <c r="AV10" s="45"/>
      <c r="AW10" s="45"/>
      <c r="AX10" s="45"/>
      <c r="AY10" s="45"/>
      <c r="AZ10" s="45"/>
      <c r="BA10" s="45"/>
      <c r="BB10" s="45">
        <f>データ!X6</f>
        <v>9397.3700000000008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wpZC1EPmMchzDOlLX8A/zhWQW51ZG2Pdj0C1h+2ZtXMeUYECN5Duhx0f/WvQ4ZRaqKsLZKp2l94kjOgLACbcw==" saltValue="KR8GH7eDE+NX5YFXopF8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262021</v>
      </c>
      <c r="D6" s="33">
        <f t="shared" si="3"/>
        <v>46</v>
      </c>
      <c r="E6" s="33">
        <f t="shared" si="3"/>
        <v>18</v>
      </c>
      <c r="F6" s="33">
        <f t="shared" si="3"/>
        <v>0</v>
      </c>
      <c r="G6" s="33">
        <f t="shared" si="3"/>
        <v>0</v>
      </c>
      <c r="H6" s="33" t="str">
        <f t="shared" si="3"/>
        <v>京都府　舞鶴市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74.680000000000007</v>
      </c>
      <c r="P6" s="34">
        <f t="shared" si="3"/>
        <v>4.3600000000000003</v>
      </c>
      <c r="Q6" s="34">
        <f t="shared" si="3"/>
        <v>100</v>
      </c>
      <c r="R6" s="34">
        <f t="shared" si="3"/>
        <v>2721</v>
      </c>
      <c r="S6" s="34">
        <f t="shared" si="3"/>
        <v>82827</v>
      </c>
      <c r="T6" s="34">
        <f t="shared" si="3"/>
        <v>342.13</v>
      </c>
      <c r="U6" s="34">
        <f t="shared" si="3"/>
        <v>242.09</v>
      </c>
      <c r="V6" s="34">
        <f t="shared" si="3"/>
        <v>3571</v>
      </c>
      <c r="W6" s="34">
        <f t="shared" si="3"/>
        <v>0.38</v>
      </c>
      <c r="X6" s="34">
        <f t="shared" si="3"/>
        <v>9397.3700000000008</v>
      </c>
      <c r="Y6" s="35" t="str">
        <f>IF(Y7="",NA(),Y7)</f>
        <v>-</v>
      </c>
      <c r="Z6" s="35" t="str">
        <f t="shared" ref="Z6:AH6" si="4">IF(Z7="",NA(),Z7)</f>
        <v>-</v>
      </c>
      <c r="AA6" s="35" t="str">
        <f t="shared" si="4"/>
        <v>-</v>
      </c>
      <c r="AB6" s="35" t="str">
        <f t="shared" si="4"/>
        <v>-</v>
      </c>
      <c r="AC6" s="35">
        <f t="shared" si="4"/>
        <v>100.49</v>
      </c>
      <c r="AD6" s="35" t="str">
        <f t="shared" si="4"/>
        <v>-</v>
      </c>
      <c r="AE6" s="35" t="str">
        <f t="shared" si="4"/>
        <v>-</v>
      </c>
      <c r="AF6" s="35" t="str">
        <f t="shared" si="4"/>
        <v>-</v>
      </c>
      <c r="AG6" s="35" t="str">
        <f t="shared" si="4"/>
        <v>-</v>
      </c>
      <c r="AH6" s="35">
        <f t="shared" si="4"/>
        <v>90.02</v>
      </c>
      <c r="AI6" s="34" t="str">
        <f>IF(AI7="","",IF(AI7="-","【-】","【"&amp;SUBSTITUTE(TEXT(AI7,"#,##0.00"),"-","△")&amp;"】"))</f>
        <v>【90.10】</v>
      </c>
      <c r="AJ6" s="35" t="str">
        <f>IF(AJ7="",NA(),AJ7)</f>
        <v>-</v>
      </c>
      <c r="AK6" s="35" t="str">
        <f t="shared" ref="AK6:AS6" si="5">IF(AK7="",NA(),AK7)</f>
        <v>-</v>
      </c>
      <c r="AL6" s="35" t="str">
        <f t="shared" si="5"/>
        <v>-</v>
      </c>
      <c r="AM6" s="35" t="str">
        <f t="shared" si="5"/>
        <v>-</v>
      </c>
      <c r="AN6" s="35">
        <f t="shared" si="5"/>
        <v>154.41999999999999</v>
      </c>
      <c r="AO6" s="35" t="str">
        <f t="shared" si="5"/>
        <v>-</v>
      </c>
      <c r="AP6" s="35" t="str">
        <f t="shared" si="5"/>
        <v>-</v>
      </c>
      <c r="AQ6" s="35" t="str">
        <f t="shared" si="5"/>
        <v>-</v>
      </c>
      <c r="AR6" s="35" t="str">
        <f t="shared" si="5"/>
        <v>-</v>
      </c>
      <c r="AS6" s="35">
        <f t="shared" si="5"/>
        <v>221.28</v>
      </c>
      <c r="AT6" s="34" t="str">
        <f>IF(AT7="","",IF(AT7="-","【-】","【"&amp;SUBSTITUTE(TEXT(AT7,"#,##0.00"),"-","△")&amp;"】"))</f>
        <v>【164.71】</v>
      </c>
      <c r="AU6" s="35" t="str">
        <f>IF(AU7="",NA(),AU7)</f>
        <v>-</v>
      </c>
      <c r="AV6" s="35" t="str">
        <f t="shared" ref="AV6:BD6" si="6">IF(AV7="",NA(),AV7)</f>
        <v>-</v>
      </c>
      <c r="AW6" s="35" t="str">
        <f t="shared" si="6"/>
        <v>-</v>
      </c>
      <c r="AX6" s="35" t="str">
        <f t="shared" si="6"/>
        <v>-</v>
      </c>
      <c r="AY6" s="35">
        <f t="shared" si="6"/>
        <v>102.12</v>
      </c>
      <c r="AZ6" s="35" t="str">
        <f t="shared" si="6"/>
        <v>-</v>
      </c>
      <c r="BA6" s="35" t="str">
        <f t="shared" si="6"/>
        <v>-</v>
      </c>
      <c r="BB6" s="35" t="str">
        <f t="shared" si="6"/>
        <v>-</v>
      </c>
      <c r="BC6" s="35" t="str">
        <f t="shared" si="6"/>
        <v>-</v>
      </c>
      <c r="BD6" s="35">
        <f t="shared" si="6"/>
        <v>113.42</v>
      </c>
      <c r="BE6" s="34" t="str">
        <f>IF(BE7="","",IF(BE7="-","【-】","【"&amp;SUBSTITUTE(TEXT(BE7,"#,##0.00"),"-","△")&amp;"】"))</f>
        <v>【148.05】</v>
      </c>
      <c r="BF6" s="35" t="str">
        <f>IF(BF7="",NA(),BF7)</f>
        <v>-</v>
      </c>
      <c r="BG6" s="35" t="str">
        <f t="shared" ref="BG6:BO6" si="7">IF(BG7="",NA(),BG7)</f>
        <v>-</v>
      </c>
      <c r="BH6" s="35" t="str">
        <f t="shared" si="7"/>
        <v>-</v>
      </c>
      <c r="BI6" s="35" t="str">
        <f t="shared" si="7"/>
        <v>-</v>
      </c>
      <c r="BJ6" s="35">
        <f t="shared" si="7"/>
        <v>285.75</v>
      </c>
      <c r="BK6" s="35" t="str">
        <f t="shared" si="7"/>
        <v>-</v>
      </c>
      <c r="BL6" s="35" t="str">
        <f t="shared" si="7"/>
        <v>-</v>
      </c>
      <c r="BM6" s="35" t="str">
        <f t="shared" si="7"/>
        <v>-</v>
      </c>
      <c r="BN6" s="35" t="str">
        <f t="shared" si="7"/>
        <v>-</v>
      </c>
      <c r="BO6" s="35">
        <f t="shared" si="7"/>
        <v>386.46</v>
      </c>
      <c r="BP6" s="34" t="str">
        <f>IF(BP7="","",IF(BP7="-","【-】","【"&amp;SUBSTITUTE(TEXT(BP7,"#,##0.00"),"-","△")&amp;"】"))</f>
        <v>【325.02】</v>
      </c>
      <c r="BQ6" s="35" t="str">
        <f>IF(BQ7="",NA(),BQ7)</f>
        <v>-</v>
      </c>
      <c r="BR6" s="35" t="str">
        <f t="shared" ref="BR6:BZ6" si="8">IF(BR7="",NA(),BR7)</f>
        <v>-</v>
      </c>
      <c r="BS6" s="35" t="str">
        <f t="shared" si="8"/>
        <v>-</v>
      </c>
      <c r="BT6" s="35" t="str">
        <f t="shared" si="8"/>
        <v>-</v>
      </c>
      <c r="BU6" s="35">
        <f t="shared" si="8"/>
        <v>33.270000000000003</v>
      </c>
      <c r="BV6" s="35" t="str">
        <f t="shared" si="8"/>
        <v>-</v>
      </c>
      <c r="BW6" s="35" t="str">
        <f t="shared" si="8"/>
        <v>-</v>
      </c>
      <c r="BX6" s="35" t="str">
        <f t="shared" si="8"/>
        <v>-</v>
      </c>
      <c r="BY6" s="35" t="str">
        <f t="shared" si="8"/>
        <v>-</v>
      </c>
      <c r="BZ6" s="35">
        <f t="shared" si="8"/>
        <v>55.85</v>
      </c>
      <c r="CA6" s="34" t="str">
        <f>IF(CA7="","",IF(CA7="-","【-】","【"&amp;SUBSTITUTE(TEXT(CA7,"#,##0.00"),"-","△")&amp;"】"))</f>
        <v>【60.61】</v>
      </c>
      <c r="CB6" s="35" t="str">
        <f>IF(CB7="",NA(),CB7)</f>
        <v>-</v>
      </c>
      <c r="CC6" s="35" t="str">
        <f t="shared" ref="CC6:CK6" si="9">IF(CC7="",NA(),CC7)</f>
        <v>-</v>
      </c>
      <c r="CD6" s="35" t="str">
        <f t="shared" si="9"/>
        <v>-</v>
      </c>
      <c r="CE6" s="35" t="str">
        <f t="shared" si="9"/>
        <v>-</v>
      </c>
      <c r="CF6" s="35">
        <f t="shared" si="9"/>
        <v>395.49</v>
      </c>
      <c r="CG6" s="35" t="str">
        <f t="shared" si="9"/>
        <v>-</v>
      </c>
      <c r="CH6" s="35" t="str">
        <f t="shared" si="9"/>
        <v>-</v>
      </c>
      <c r="CI6" s="35" t="str">
        <f t="shared" si="9"/>
        <v>-</v>
      </c>
      <c r="CJ6" s="35" t="str">
        <f t="shared" si="9"/>
        <v>-</v>
      </c>
      <c r="CK6" s="35">
        <f t="shared" si="9"/>
        <v>287.91000000000003</v>
      </c>
      <c r="CL6" s="34" t="str">
        <f>IF(CL7="","",IF(CL7="-","【-】","【"&amp;SUBSTITUTE(TEXT(CL7,"#,##0.00"),"-","△")&amp;"】"))</f>
        <v>【270.94】</v>
      </c>
      <c r="CM6" s="35" t="str">
        <f>IF(CM7="",NA(),CM7)</f>
        <v>-</v>
      </c>
      <c r="CN6" s="35" t="str">
        <f t="shared" ref="CN6:CV6" si="10">IF(CN7="",NA(),CN7)</f>
        <v>-</v>
      </c>
      <c r="CO6" s="35" t="str">
        <f t="shared" si="10"/>
        <v>-</v>
      </c>
      <c r="CP6" s="35" t="str">
        <f t="shared" si="10"/>
        <v>-</v>
      </c>
      <c r="CQ6" s="35">
        <f t="shared" si="10"/>
        <v>44.28</v>
      </c>
      <c r="CR6" s="35" t="str">
        <f t="shared" si="10"/>
        <v>-</v>
      </c>
      <c r="CS6" s="35" t="str">
        <f t="shared" si="10"/>
        <v>-</v>
      </c>
      <c r="CT6" s="35" t="str">
        <f t="shared" si="10"/>
        <v>-</v>
      </c>
      <c r="CU6" s="35" t="str">
        <f t="shared" si="10"/>
        <v>-</v>
      </c>
      <c r="CV6" s="35">
        <f t="shared" si="10"/>
        <v>54.93</v>
      </c>
      <c r="CW6" s="34" t="str">
        <f>IF(CW7="","",IF(CW7="-","【-】","【"&amp;SUBSTITUTE(TEXT(CW7,"#,##0.00"),"-","△")&amp;"】"))</f>
        <v>【57.80】</v>
      </c>
      <c r="CX6" s="35" t="str">
        <f>IF(CX7="",NA(),CX7)</f>
        <v>-</v>
      </c>
      <c r="CY6" s="35" t="str">
        <f t="shared" ref="CY6:DG6" si="11">IF(CY7="",NA(),CY7)</f>
        <v>-</v>
      </c>
      <c r="CZ6" s="35" t="str">
        <f t="shared" si="11"/>
        <v>-</v>
      </c>
      <c r="DA6" s="35" t="str">
        <f t="shared" si="11"/>
        <v>-</v>
      </c>
      <c r="DB6" s="35">
        <f t="shared" si="11"/>
        <v>62.98</v>
      </c>
      <c r="DC6" s="35" t="str">
        <f t="shared" si="11"/>
        <v>-</v>
      </c>
      <c r="DD6" s="35" t="str">
        <f t="shared" si="11"/>
        <v>-</v>
      </c>
      <c r="DE6" s="35" t="str">
        <f t="shared" si="11"/>
        <v>-</v>
      </c>
      <c r="DF6" s="35" t="str">
        <f t="shared" si="11"/>
        <v>-</v>
      </c>
      <c r="DG6" s="35">
        <f t="shared" si="11"/>
        <v>65.569999999999993</v>
      </c>
      <c r="DH6" s="34" t="str">
        <f>IF(DH7="","",IF(DH7="-","【-】","【"&amp;SUBSTITUTE(TEXT(DH7,"#,##0.00"),"-","△")&amp;"】"))</f>
        <v>【78.90】</v>
      </c>
      <c r="DI6" s="35" t="str">
        <f>IF(DI7="",NA(),DI7)</f>
        <v>-</v>
      </c>
      <c r="DJ6" s="35" t="str">
        <f t="shared" ref="DJ6:DR6" si="12">IF(DJ7="",NA(),DJ7)</f>
        <v>-</v>
      </c>
      <c r="DK6" s="35" t="str">
        <f t="shared" si="12"/>
        <v>-</v>
      </c>
      <c r="DL6" s="35" t="str">
        <f t="shared" si="12"/>
        <v>-</v>
      </c>
      <c r="DM6" s="35">
        <f t="shared" si="12"/>
        <v>37.770000000000003</v>
      </c>
      <c r="DN6" s="35" t="str">
        <f t="shared" si="12"/>
        <v>-</v>
      </c>
      <c r="DO6" s="35" t="str">
        <f t="shared" si="12"/>
        <v>-</v>
      </c>
      <c r="DP6" s="35" t="str">
        <f t="shared" si="12"/>
        <v>-</v>
      </c>
      <c r="DQ6" s="35" t="str">
        <f t="shared" si="12"/>
        <v>-</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2018</v>
      </c>
      <c r="C7" s="37">
        <v>262021</v>
      </c>
      <c r="D7" s="37">
        <v>46</v>
      </c>
      <c r="E7" s="37">
        <v>18</v>
      </c>
      <c r="F7" s="37">
        <v>0</v>
      </c>
      <c r="G7" s="37">
        <v>0</v>
      </c>
      <c r="H7" s="37" t="s">
        <v>96</v>
      </c>
      <c r="I7" s="37" t="s">
        <v>97</v>
      </c>
      <c r="J7" s="37" t="s">
        <v>98</v>
      </c>
      <c r="K7" s="37" t="s">
        <v>99</v>
      </c>
      <c r="L7" s="37" t="s">
        <v>100</v>
      </c>
      <c r="M7" s="37" t="s">
        <v>101</v>
      </c>
      <c r="N7" s="38" t="s">
        <v>102</v>
      </c>
      <c r="O7" s="38">
        <v>74.680000000000007</v>
      </c>
      <c r="P7" s="38">
        <v>4.3600000000000003</v>
      </c>
      <c r="Q7" s="38">
        <v>100</v>
      </c>
      <c r="R7" s="38">
        <v>2721</v>
      </c>
      <c r="S7" s="38">
        <v>82827</v>
      </c>
      <c r="T7" s="38">
        <v>342.13</v>
      </c>
      <c r="U7" s="38">
        <v>242.09</v>
      </c>
      <c r="V7" s="38">
        <v>3571</v>
      </c>
      <c r="W7" s="38">
        <v>0.38</v>
      </c>
      <c r="X7" s="38">
        <v>9397.3700000000008</v>
      </c>
      <c r="Y7" s="38" t="s">
        <v>102</v>
      </c>
      <c r="Z7" s="38" t="s">
        <v>102</v>
      </c>
      <c r="AA7" s="38" t="s">
        <v>102</v>
      </c>
      <c r="AB7" s="38" t="s">
        <v>102</v>
      </c>
      <c r="AC7" s="38">
        <v>100.49</v>
      </c>
      <c r="AD7" s="38" t="s">
        <v>102</v>
      </c>
      <c r="AE7" s="38" t="s">
        <v>102</v>
      </c>
      <c r="AF7" s="38" t="s">
        <v>102</v>
      </c>
      <c r="AG7" s="38" t="s">
        <v>102</v>
      </c>
      <c r="AH7" s="38">
        <v>90.02</v>
      </c>
      <c r="AI7" s="38">
        <v>90.1</v>
      </c>
      <c r="AJ7" s="38" t="s">
        <v>102</v>
      </c>
      <c r="AK7" s="38" t="s">
        <v>102</v>
      </c>
      <c r="AL7" s="38" t="s">
        <v>102</v>
      </c>
      <c r="AM7" s="38" t="s">
        <v>102</v>
      </c>
      <c r="AN7" s="38">
        <v>154.41999999999999</v>
      </c>
      <c r="AO7" s="38" t="s">
        <v>102</v>
      </c>
      <c r="AP7" s="38" t="s">
        <v>102</v>
      </c>
      <c r="AQ7" s="38" t="s">
        <v>102</v>
      </c>
      <c r="AR7" s="38" t="s">
        <v>102</v>
      </c>
      <c r="AS7" s="38">
        <v>221.28</v>
      </c>
      <c r="AT7" s="38">
        <v>164.71</v>
      </c>
      <c r="AU7" s="38" t="s">
        <v>102</v>
      </c>
      <c r="AV7" s="38" t="s">
        <v>102</v>
      </c>
      <c r="AW7" s="38" t="s">
        <v>102</v>
      </c>
      <c r="AX7" s="38" t="s">
        <v>102</v>
      </c>
      <c r="AY7" s="38">
        <v>102.12</v>
      </c>
      <c r="AZ7" s="38" t="s">
        <v>102</v>
      </c>
      <c r="BA7" s="38" t="s">
        <v>102</v>
      </c>
      <c r="BB7" s="38" t="s">
        <v>102</v>
      </c>
      <c r="BC7" s="38" t="s">
        <v>102</v>
      </c>
      <c r="BD7" s="38">
        <v>113.42</v>
      </c>
      <c r="BE7" s="38">
        <v>148.05000000000001</v>
      </c>
      <c r="BF7" s="38" t="s">
        <v>102</v>
      </c>
      <c r="BG7" s="38" t="s">
        <v>102</v>
      </c>
      <c r="BH7" s="38" t="s">
        <v>102</v>
      </c>
      <c r="BI7" s="38" t="s">
        <v>102</v>
      </c>
      <c r="BJ7" s="38">
        <v>285.75</v>
      </c>
      <c r="BK7" s="38" t="s">
        <v>102</v>
      </c>
      <c r="BL7" s="38" t="s">
        <v>102</v>
      </c>
      <c r="BM7" s="38" t="s">
        <v>102</v>
      </c>
      <c r="BN7" s="38" t="s">
        <v>102</v>
      </c>
      <c r="BO7" s="38">
        <v>386.46</v>
      </c>
      <c r="BP7" s="38">
        <v>325.02</v>
      </c>
      <c r="BQ7" s="38" t="s">
        <v>102</v>
      </c>
      <c r="BR7" s="38" t="s">
        <v>102</v>
      </c>
      <c r="BS7" s="38" t="s">
        <v>102</v>
      </c>
      <c r="BT7" s="38" t="s">
        <v>102</v>
      </c>
      <c r="BU7" s="38">
        <v>33.270000000000003</v>
      </c>
      <c r="BV7" s="38" t="s">
        <v>102</v>
      </c>
      <c r="BW7" s="38" t="s">
        <v>102</v>
      </c>
      <c r="BX7" s="38" t="s">
        <v>102</v>
      </c>
      <c r="BY7" s="38" t="s">
        <v>102</v>
      </c>
      <c r="BZ7" s="38">
        <v>55.85</v>
      </c>
      <c r="CA7" s="38">
        <v>60.61</v>
      </c>
      <c r="CB7" s="38" t="s">
        <v>102</v>
      </c>
      <c r="CC7" s="38" t="s">
        <v>102</v>
      </c>
      <c r="CD7" s="38" t="s">
        <v>102</v>
      </c>
      <c r="CE7" s="38" t="s">
        <v>102</v>
      </c>
      <c r="CF7" s="38">
        <v>395.49</v>
      </c>
      <c r="CG7" s="38" t="s">
        <v>102</v>
      </c>
      <c r="CH7" s="38" t="s">
        <v>102</v>
      </c>
      <c r="CI7" s="38" t="s">
        <v>102</v>
      </c>
      <c r="CJ7" s="38" t="s">
        <v>102</v>
      </c>
      <c r="CK7" s="38">
        <v>287.91000000000003</v>
      </c>
      <c r="CL7" s="38">
        <v>270.94</v>
      </c>
      <c r="CM7" s="38" t="s">
        <v>102</v>
      </c>
      <c r="CN7" s="38" t="s">
        <v>102</v>
      </c>
      <c r="CO7" s="38" t="s">
        <v>102</v>
      </c>
      <c r="CP7" s="38" t="s">
        <v>102</v>
      </c>
      <c r="CQ7" s="38">
        <v>44.28</v>
      </c>
      <c r="CR7" s="38" t="s">
        <v>102</v>
      </c>
      <c r="CS7" s="38" t="s">
        <v>102</v>
      </c>
      <c r="CT7" s="38" t="s">
        <v>102</v>
      </c>
      <c r="CU7" s="38" t="s">
        <v>102</v>
      </c>
      <c r="CV7" s="38">
        <v>54.93</v>
      </c>
      <c r="CW7" s="38">
        <v>57.8</v>
      </c>
      <c r="CX7" s="38" t="s">
        <v>102</v>
      </c>
      <c r="CY7" s="38" t="s">
        <v>102</v>
      </c>
      <c r="CZ7" s="38" t="s">
        <v>102</v>
      </c>
      <c r="DA7" s="38" t="s">
        <v>102</v>
      </c>
      <c r="DB7" s="38">
        <v>62.98</v>
      </c>
      <c r="DC7" s="38" t="s">
        <v>102</v>
      </c>
      <c r="DD7" s="38" t="s">
        <v>102</v>
      </c>
      <c r="DE7" s="38" t="s">
        <v>102</v>
      </c>
      <c r="DF7" s="38" t="s">
        <v>102</v>
      </c>
      <c r="DG7" s="38">
        <v>65.569999999999993</v>
      </c>
      <c r="DH7" s="38">
        <v>78.900000000000006</v>
      </c>
      <c r="DI7" s="38" t="s">
        <v>102</v>
      </c>
      <c r="DJ7" s="38" t="s">
        <v>102</v>
      </c>
      <c r="DK7" s="38" t="s">
        <v>102</v>
      </c>
      <c r="DL7" s="38" t="s">
        <v>102</v>
      </c>
      <c r="DM7" s="38">
        <v>37.770000000000003</v>
      </c>
      <c r="DN7" s="38" t="s">
        <v>102</v>
      </c>
      <c r="DO7" s="38" t="s">
        <v>102</v>
      </c>
      <c r="DP7" s="38" t="s">
        <v>102</v>
      </c>
      <c r="DQ7" s="38" t="s">
        <v>102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nec-setup</cp:lastModifiedBy>
  <cp:lastPrinted>2020-02-19T05:45:56Z</cp:lastPrinted>
  <dcterms:modified xsi:type="dcterms:W3CDTF">2020-02-19T05:46:01Z</dcterms:modified>
</cp:coreProperties>
</file>