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下水道\"/>
    </mc:Choice>
  </mc:AlternateContent>
  <xr:revisionPtr revIDLastSave="0" documentId="13_ncr:1_{2A6B5C1B-ABA0-4618-A683-7C472BBA7D96}" xr6:coauthVersionLast="36" xr6:coauthVersionMax="36" xr10:uidLastSave="{00000000-0000-0000-0000-000000000000}"/>
  <workbookProtection workbookAlgorithmName="SHA-512" workbookHashValue="O+EKMTRV/HrWQpOcZrGUNrlu7e5FjLAnpptpHkBPvdWLz4JKBvuk/6oC0A8tGKZNA29qugUtHXJJVl/I4NPICQ==" workbookSaltValue="r5eN8NAN+QWyMB6pKYq5Y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BB10" i="4"/>
  <c r="AD10" i="4"/>
  <c r="B10" i="4"/>
  <c r="BB8" i="4"/>
  <c r="AT8" i="4"/>
  <c r="W8" i="4"/>
  <c r="P8"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<sst xmlns="http://schemas.openxmlformats.org/spreadsheetml/2006/main" count="311" uniqueCount="111">
  <si>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</si>
  <si>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</si>
  <si>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</si>
  <si>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</si>
  <si>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</si>
  <si>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</si>
  <si>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</si>
  <si>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</si>
  <si>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</si>
  <si>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</si>
  <si>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</si>
  <si>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</si>
  <si>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</si>
  <si>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</si>
  <si>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</si>
  <si>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</si>
  <si>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</si>
  <si>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</si>
  <si>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</si>
  <si>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</si>
  <si>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</si>
  <si>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</si>
  <si>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</si>
  <si>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</si>
  <si>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</si>
  <si>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</si>
  <si>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</si>
  <si>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</si>
  <si>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</si>
  <si>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</si>
  <si>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</si>
  <si>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</si>
  <si>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</si>
  <si>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</si>
  <si>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</si>
  <si>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</si>
  <si>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</si>
  <si>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</si>
  <si>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</si>
  <si>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</si>
  <si>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</si>
  <si>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</si>
  <si>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</si>
  <si>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</si>
  <si>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</si>
  <si>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</si>
  <si>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</si>
  <si>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</si>
  <si>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</si>
  <si>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</si>
  <si>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</si>
  <si>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</si>
  <si>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</si>
  <si>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</si>
  <si>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</si>
  <si>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</si>
  <si>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</si>
  <si>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</si>
  <si>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</si>
  <si>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</si>
  <si>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</si>
  <si>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</si>
  <si>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</si>
  <si>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</si>
  <si>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</si>
  <si>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</si>
  <si>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</si>
  <si>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</si>
  <si>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</si>
  <si>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</si>
  <si>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</si>
  <si>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</si>
  <si>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</si>
  <si>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</si>
  <si>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</si>
  <si>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</si>
  <si>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</si>
  <si>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</si>
  <si>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</si>
  <si>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</si>
  <si>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</si>
  <si>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</si>
  <si>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</si>
  <si>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</si>
  <si>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</si>
  <si>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</si>
  <si>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</si>
  <si>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</si>
  <si>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</si>
  <si>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</si>
  <si>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</si>
  <si>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</si>
  <si>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</si>
  <si>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</si>
  <si>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</si>
  <si>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</si>
  <si>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</si>
  <si>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</si>
  <si>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</si>
  <si>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</si>
  <si>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</si>
  <si>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</si>
  <si>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</si>
  <si>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</si>
  <si>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</si>
  <si>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</si>
  <si>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</si>
  <si>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</si>
  <si>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本市の特定環境保全公共下水道施設は、公共下水道事業に比べ比較的新しい施設であるため、老朽化は進んでいませんが、今後は耐用年数を経過した施設の更新が必要となってきます。
　現時点では、耐用年数を経過した施設割合が少ないため、①有形固定資産減価償却率は類似団体平均を下回り、②管渠老朽化率や③管渠改善率は0％であり、資産は健全な状況にあります。</t>
    <rPh sb="1" eb="3">
      <t>ホンシ</t>
    </rPh>
    <rPh sb="4" eb="6">
      <t>トクテイ</t>
    </rPh>
    <rPh sb="6" eb="8">
      <t>カンキョウ</t>
    </rPh>
    <rPh sb="8" eb="10">
      <t>ホゼン</t>
    </rPh>
    <rPh sb="10" eb="12">
      <t>コウキョウ</t>
    </rPh>
    <rPh sb="12" eb="15">
      <t>ゲスイドウ</t>
    </rPh>
    <rPh sb="15" eb="17">
      <t>シセツ</t>
    </rPh>
    <rPh sb="19" eb="21">
      <t>コウキョウ</t>
    </rPh>
    <rPh sb="21" eb="24">
      <t>ゲスイドウ</t>
    </rPh>
    <rPh sb="24" eb="26">
      <t>ジギョウ</t>
    </rPh>
    <rPh sb="27" eb="28">
      <t>クラ</t>
    </rPh>
    <rPh sb="43" eb="46">
      <t>ロウキュウカ</t>
    </rPh>
    <rPh sb="47" eb="48">
      <t>スス</t>
    </rPh>
    <rPh sb="56" eb="58">
      <t>コンゴ</t>
    </rPh>
    <rPh sb="59" eb="61">
      <t>タイヨウ</t>
    </rPh>
    <rPh sb="61" eb="63">
      <t>ネンスウ</t>
    </rPh>
    <rPh sb="64" eb="66">
      <t>ケイカ</t>
    </rPh>
    <rPh sb="68" eb="70">
      <t>シセツ</t>
    </rPh>
    <rPh sb="71" eb="73">
      <t>コウシン</t>
    </rPh>
    <rPh sb="74" eb="76">
      <t>ヒツヨウ</t>
    </rPh>
    <rPh sb="86" eb="89">
      <t>ゲンジテン</t>
    </rPh>
    <rPh sb="92" eb="94">
      <t>タイヨウ</t>
    </rPh>
    <rPh sb="94" eb="96">
      <t>ネンスウ</t>
    </rPh>
    <rPh sb="97" eb="99">
      <t>ケイカ</t>
    </rPh>
    <rPh sb="101" eb="103">
      <t>シセツ</t>
    </rPh>
    <rPh sb="103" eb="105">
      <t>ワリアイ</t>
    </rPh>
    <rPh sb="106" eb="107">
      <t>スク</t>
    </rPh>
    <rPh sb="113" eb="115">
      <t>ユウケイ</t>
    </rPh>
    <rPh sb="115" eb="117">
      <t>コテイ</t>
    </rPh>
    <rPh sb="117" eb="119">
      <t>シサン</t>
    </rPh>
    <rPh sb="119" eb="121">
      <t>ゲンカ</t>
    </rPh>
    <rPh sb="121" eb="123">
      <t>ショウキャク</t>
    </rPh>
    <rPh sb="123" eb="124">
      <t>リツ</t>
    </rPh>
    <rPh sb="125" eb="131">
      <t>ルイジダンタイヘイキン</t>
    </rPh>
    <rPh sb="132" eb="134">
      <t>シタマワ</t>
    </rPh>
    <rPh sb="152" eb="154">
      <t>カンキョ</t>
    </rPh>
    <rPh sb="154" eb="156">
      <t>カイゼン</t>
    </rPh>
    <phoneticPr fontId="4"/>
  </si>
  <si>
    <t xml:space="preserve">　平成30年度に地方公営企業法適用企業となり、経営数値は、概ね類似団体と同等であり、資産は健全な状況にあります。
　しかし、企業債が多いこと、経費回収率が低いこと、汚水処理原価が高いこと、また今後資産の老朽化が進展することに課題があります。
　そのため、令和元年度に中期経営計画となる経営戦略を策定し、将来にわたり安定的に事業を運営できるよう下記の項目について重点的に取り組みます。
重点的な取り組み項目
①令和2年度に料金改定を実施し、以降4年間ごとに料金改定を行う
②企業債現在高を毎年減少
③ストックマネジメント計画を策定し、計画的な施設更新を行う
</t>
    <rPh sb="1" eb="3">
      <t>ヘイセイ</t>
    </rPh>
    <rPh sb="5" eb="7">
      <t>ネンド</t>
    </rPh>
    <rPh sb="23" eb="25">
      <t>ケイエイ</t>
    </rPh>
    <rPh sb="25" eb="27">
      <t>スウチ</t>
    </rPh>
    <rPh sb="29" eb="30">
      <t>オオム</t>
    </rPh>
    <rPh sb="31" eb="33">
      <t>ルイジ</t>
    </rPh>
    <rPh sb="33" eb="35">
      <t>ダンタイ</t>
    </rPh>
    <rPh sb="36" eb="38">
      <t>ドウトウ</t>
    </rPh>
    <rPh sb="42" eb="44">
      <t>シサン</t>
    </rPh>
    <rPh sb="45" eb="47">
      <t>ケンゼン</t>
    </rPh>
    <rPh sb="48" eb="50">
      <t>ジョウキョウ</t>
    </rPh>
    <rPh sb="66" eb="67">
      <t>オオ</t>
    </rPh>
    <rPh sb="71" eb="73">
      <t>ケイヒ</t>
    </rPh>
    <rPh sb="73" eb="75">
      <t>カイシュウ</t>
    </rPh>
    <rPh sb="75" eb="76">
      <t>リツ</t>
    </rPh>
    <rPh sb="77" eb="78">
      <t>ヒク</t>
    </rPh>
    <rPh sb="82" eb="84">
      <t>オスイ</t>
    </rPh>
    <rPh sb="84" eb="86">
      <t>ショリ</t>
    </rPh>
    <rPh sb="86" eb="88">
      <t>ゲンカ</t>
    </rPh>
    <rPh sb="89" eb="90">
      <t>タカ</t>
    </rPh>
    <rPh sb="96" eb="98">
      <t>コンゴ</t>
    </rPh>
    <rPh sb="98" eb="100">
      <t>シサン</t>
    </rPh>
    <rPh sb="101" eb="104">
      <t>ロウキュウカ</t>
    </rPh>
    <rPh sb="105" eb="107">
      <t>シンテン</t>
    </rPh>
    <rPh sb="112" eb="114">
      <t>カダイ</t>
    </rPh>
    <rPh sb="127" eb="129">
      <t>レイワ</t>
    </rPh>
    <rPh sb="129" eb="131">
      <t>ガンネン</t>
    </rPh>
    <rPh sb="131" eb="132">
      <t>ド</t>
    </rPh>
    <rPh sb="133" eb="135">
      <t>チュウキ</t>
    </rPh>
    <rPh sb="135" eb="137">
      <t>ケイエイ</t>
    </rPh>
    <rPh sb="137" eb="139">
      <t>ケイカク</t>
    </rPh>
    <rPh sb="142" eb="144">
      <t>ケイエイ</t>
    </rPh>
    <rPh sb="144" eb="146">
      <t>センリャク</t>
    </rPh>
    <rPh sb="147" eb="149">
      <t>サクテイ</t>
    </rPh>
    <rPh sb="151" eb="153">
      <t>ショウライ</t>
    </rPh>
    <rPh sb="157" eb="160">
      <t>アンテイテキ</t>
    </rPh>
    <rPh sb="161" eb="163">
      <t>ジギョウ</t>
    </rPh>
    <rPh sb="164" eb="166">
      <t>ウンエイ</t>
    </rPh>
    <rPh sb="171" eb="173">
      <t>カキ</t>
    </rPh>
    <rPh sb="174" eb="176">
      <t>コウモク</t>
    </rPh>
    <rPh sb="180" eb="183">
      <t>ジュウテンテキ</t>
    </rPh>
    <rPh sb="184" eb="185">
      <t>ト</t>
    </rPh>
    <rPh sb="186" eb="187">
      <t>ク</t>
    </rPh>
    <rPh sb="193" eb="196">
      <t>ジュウテンテキ</t>
    </rPh>
    <rPh sb="197" eb="198">
      <t>ト</t>
    </rPh>
    <rPh sb="199" eb="200">
      <t>ク</t>
    </rPh>
    <rPh sb="201" eb="203">
      <t>コウモク</t>
    </rPh>
    <rPh sb="205" eb="207">
      <t>レイワ</t>
    </rPh>
    <rPh sb="211" eb="213">
      <t>リョウキン</t>
    </rPh>
    <rPh sb="213" eb="215">
      <t>カイテイ</t>
    </rPh>
    <rPh sb="216" eb="218">
      <t>ジッシ</t>
    </rPh>
    <rPh sb="220" eb="222">
      <t>イコウ</t>
    </rPh>
    <rPh sb="237" eb="239">
      <t>キギョウ</t>
    </rPh>
    <rPh sb="239" eb="240">
      <t>サイ</t>
    </rPh>
    <rPh sb="240" eb="242">
      <t>ゲンザイ</t>
    </rPh>
    <rPh sb="242" eb="243">
      <t>ダカ</t>
    </rPh>
    <rPh sb="244" eb="246">
      <t>マイトシ</t>
    </rPh>
    <rPh sb="246" eb="248">
      <t>ゲンショウ</t>
    </rPh>
    <rPh sb="260" eb="262">
      <t>ケイカク</t>
    </rPh>
    <rPh sb="263" eb="265">
      <t>サクテイ</t>
    </rPh>
    <rPh sb="267" eb="270">
      <t>ケイカクテキ</t>
    </rPh>
    <rPh sb="271" eb="273">
      <t>シセツ</t>
    </rPh>
    <rPh sb="273" eb="275">
      <t>コウシン</t>
    </rPh>
    <rPh sb="276" eb="277">
      <t>オコナ</t>
    </rPh>
    <phoneticPr fontId="4"/>
  </si>
  <si>
    <t>　平成30年度から地方公営企業法適用企業となりました。このため、前年度比較が困難であるため、類似団体平均と比較します。
　①経常収支比率は、100.1％となり、かろうじて黒字を確保したものの、類似団体平均より下回っています。次年度以降は支払利息の減少が見込まれるため、徐々に改善する見込みです。
　②累積欠損金比率は発生しておりません。
　③流動比率は、76.4％となり、類似団体平均60.7％を上回っています。
　④企業債残高対事業規模比率は、法非適用時の過去5年と同様に、類似団体平均を大きく上回っています。
　⑥汚水処理原価は、法非適用時からは改善したものの、類似団体平均の倍以上となる357円となっています。
　⑦施設利用率は、類似団体平均から20％以上も下回り法非適用時と同様の傾向となっています。
 ④⑥⑦の要因は、この事業では集落が3個所に点在し、水洗化人口に比べ施設や経費が割高となるためです。
　⑤経費回収率は、平成28年10月からの料金改定で従来の定額制から従量制に変更したことに伴う使用料収入減少の影響で、類似団体平均の87.0％を大幅に下回る38.3％となっています。
　⑧水洗化率は、一定の整備が完了していることからほぼ横ばいの状況であり、類似団体平均を若干下回る程度で安定しています。</t>
    <rPh sb="1" eb="3">
      <t>ヘイセイ</t>
    </rPh>
    <rPh sb="5" eb="7">
      <t>ネンド</t>
    </rPh>
    <rPh sb="9" eb="11">
      <t>チホウ</t>
    </rPh>
    <rPh sb="11" eb="13">
      <t>コウエイ</t>
    </rPh>
    <rPh sb="13" eb="15">
      <t>キギョウ</t>
    </rPh>
    <rPh sb="15" eb="16">
      <t>ホウ</t>
    </rPh>
    <rPh sb="16" eb="18">
      <t>テキヨウ</t>
    </rPh>
    <rPh sb="18" eb="20">
      <t>キギョウ</t>
    </rPh>
    <rPh sb="32" eb="35">
      <t>ゼンネンド</t>
    </rPh>
    <rPh sb="35" eb="37">
      <t>ヒカク</t>
    </rPh>
    <rPh sb="38" eb="40">
      <t>コンナン</t>
    </rPh>
    <rPh sb="46" eb="48">
      <t>ルイジ</t>
    </rPh>
    <rPh sb="48" eb="50">
      <t>ダンタイ</t>
    </rPh>
    <rPh sb="50" eb="52">
      <t>ヘイキン</t>
    </rPh>
    <rPh sb="53" eb="55">
      <t>ヒカク</t>
    </rPh>
    <rPh sb="63" eb="65">
      <t>ケイジョウ</t>
    </rPh>
    <rPh sb="65" eb="67">
      <t>シュウシ</t>
    </rPh>
    <rPh sb="67" eb="69">
      <t>ヒリツ</t>
    </rPh>
    <rPh sb="86" eb="88">
      <t>クロジ</t>
    </rPh>
    <rPh sb="89" eb="91">
      <t>カクホ</t>
    </rPh>
    <rPh sb="97" eb="99">
      <t>ルイジ</t>
    </rPh>
    <rPh sb="99" eb="101">
      <t>ダンタイ</t>
    </rPh>
    <rPh sb="101" eb="103">
      <t>ヘイキン</t>
    </rPh>
    <rPh sb="105" eb="107">
      <t>シタマワ</t>
    </rPh>
    <rPh sb="113" eb="116">
      <t>ジネンド</t>
    </rPh>
    <rPh sb="116" eb="118">
      <t>イコウ</t>
    </rPh>
    <rPh sb="119" eb="121">
      <t>シハライ</t>
    </rPh>
    <rPh sb="121" eb="123">
      <t>リソク</t>
    </rPh>
    <rPh sb="124" eb="126">
      <t>ゲンショウ</t>
    </rPh>
    <rPh sb="127" eb="129">
      <t>ミコ</t>
    </rPh>
    <rPh sb="135" eb="137">
      <t>ジョジョ</t>
    </rPh>
    <rPh sb="138" eb="140">
      <t>カイゼン</t>
    </rPh>
    <rPh sb="142" eb="144">
      <t>ミコ</t>
    </rPh>
    <rPh sb="151" eb="153">
      <t>ルイセキ</t>
    </rPh>
    <rPh sb="153" eb="155">
      <t>ケッソン</t>
    </rPh>
    <rPh sb="155" eb="156">
      <t>キン</t>
    </rPh>
    <rPh sb="156" eb="158">
      <t>ヒリツ</t>
    </rPh>
    <rPh sb="159" eb="161">
      <t>ハッセイ</t>
    </rPh>
    <rPh sb="172" eb="174">
      <t>リュウドウ</t>
    </rPh>
    <rPh sb="174" eb="176">
      <t>ヒリツ</t>
    </rPh>
    <rPh sb="199" eb="201">
      <t>ウワマワ</t>
    </rPh>
    <rPh sb="210" eb="212">
      <t>キギョウ</t>
    </rPh>
    <rPh sb="212" eb="213">
      <t>サイ</t>
    </rPh>
    <rPh sb="213" eb="215">
      <t>ザンダカ</t>
    </rPh>
    <rPh sb="215" eb="216">
      <t>タイ</t>
    </rPh>
    <rPh sb="216" eb="218">
      <t>ジギョウ</t>
    </rPh>
    <rPh sb="218" eb="220">
      <t>キボ</t>
    </rPh>
    <rPh sb="220" eb="222">
      <t>ヒリツ</t>
    </rPh>
    <rPh sb="224" eb="225">
      <t>ホウ</t>
    </rPh>
    <rPh sb="225" eb="226">
      <t>ヒ</t>
    </rPh>
    <rPh sb="226" eb="228">
      <t>テキヨウ</t>
    </rPh>
    <rPh sb="228" eb="229">
      <t>ジ</t>
    </rPh>
    <rPh sb="230" eb="232">
      <t>カコ</t>
    </rPh>
    <rPh sb="233" eb="234">
      <t>ネン</t>
    </rPh>
    <rPh sb="235" eb="237">
      <t>ドウヨウ</t>
    </rPh>
    <rPh sb="239" eb="241">
      <t>ルイジ</t>
    </rPh>
    <rPh sb="241" eb="243">
      <t>ダンタイ</t>
    </rPh>
    <rPh sb="243" eb="245">
      <t>ヘイキン</t>
    </rPh>
    <rPh sb="246" eb="247">
      <t>オオ</t>
    </rPh>
    <rPh sb="249" eb="251">
      <t>ウワマワ</t>
    </rPh>
    <rPh sb="361" eb="363">
      <t>ヨウイン</t>
    </rPh>
    <rPh sb="367" eb="369">
      <t>ジギョウ</t>
    </rPh>
    <rPh sb="371" eb="373">
      <t>シュウラク</t>
    </rPh>
    <rPh sb="375" eb="377">
      <t>カショ</t>
    </rPh>
    <rPh sb="378" eb="380">
      <t>テンザイ</t>
    </rPh>
    <rPh sb="388" eb="389">
      <t>クラ</t>
    </rPh>
    <rPh sb="390" eb="392">
      <t>シセツ</t>
    </rPh>
    <rPh sb="396" eb="398">
      <t>ワリダカ</t>
    </rPh>
    <rPh sb="409" eb="411">
      <t>ケイヒ</t>
    </rPh>
    <rPh sb="411" eb="413">
      <t>カイシュウ</t>
    </rPh>
    <rPh sb="413" eb="414">
      <t>リツ</t>
    </rPh>
    <rPh sb="416" eb="418">
      <t>ヘイセイ</t>
    </rPh>
    <rPh sb="420" eb="421">
      <t>ネン</t>
    </rPh>
    <rPh sb="423" eb="424">
      <t>ガツ</t>
    </rPh>
    <rPh sb="427" eb="429">
      <t>リョウキン</t>
    </rPh>
    <rPh sb="429" eb="431">
      <t>カイテイ</t>
    </rPh>
    <rPh sb="432" eb="434">
      <t>ジュウライ</t>
    </rPh>
    <rPh sb="435" eb="438">
      <t>テイガクセイ</t>
    </rPh>
    <rPh sb="440" eb="442">
      <t>ジュウリョウ</t>
    </rPh>
    <rPh sb="442" eb="443">
      <t>セイ</t>
    </rPh>
    <rPh sb="444" eb="446">
      <t>ヘンコウ</t>
    </rPh>
    <rPh sb="451" eb="452">
      <t>トモナ</t>
    </rPh>
    <rPh sb="453" eb="456">
      <t>シヨウリョウ</t>
    </rPh>
    <rPh sb="456" eb="458">
      <t>シュウニュウ</t>
    </rPh>
    <rPh sb="458" eb="460">
      <t>ゲンショウ</t>
    </rPh>
    <rPh sb="461" eb="463">
      <t>エイキョウ</t>
    </rPh>
    <rPh sb="478" eb="480">
      <t>オオハバ</t>
    </rPh>
    <rPh sb="481" eb="483">
      <t>シタマワ</t>
    </rPh>
    <rPh sb="500" eb="503">
      <t>スイセンカ</t>
    </rPh>
    <rPh sb="503" eb="504">
      <t>リツ</t>
    </rPh>
    <rPh sb="506" eb="508">
      <t>イッテイ</t>
    </rPh>
    <rPh sb="509" eb="511">
      <t>セイビ</t>
    </rPh>
    <rPh sb="512" eb="514">
      <t>カンリョウ</t>
    </rPh>
    <rPh sb="524" eb="525">
      <t>ヨコ</t>
    </rPh>
    <rPh sb="528" eb="530">
      <t>ジョウキョウ</t>
    </rPh>
    <rPh sb="534" eb="536">
      <t>ルイジ</t>
    </rPh>
    <rPh sb="536" eb="538">
      <t>ダンタイ</t>
    </rPh>
    <rPh sb="538" eb="540">
      <t>ヘイキン</t>
    </rPh>
    <rPh sb="541" eb="543">
      <t>ジャッカン</t>
    </rPh>
    <rPh sb="543" eb="545">
      <t>シタマワ</t>
    </rPh>
    <rPh sb="546" eb="548">
      <t>テイド</t>
    </rPh>
    <rPh sb="549" eb="551">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</si>
</sst>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B6-498E-A50F-FE02F518D88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39B6-498E-A50F-FE02F518D88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20.75</c:v>
                </c:pt>
              </c:numCache>
            </c:numRef>
          </c:val>
          <c:extLst>
            <c:ext xmlns:c16="http://schemas.microsoft.com/office/drawing/2014/chart" uri="{C3380CC4-5D6E-409C-BE32-E72D297353CC}">
              <c16:uniqueId val="{00000000-09C0-4EE2-9D17-FED71084F21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46.17</c:v>
                </c:pt>
              </c:numCache>
            </c:numRef>
          </c:val>
          <c:smooth val="0"/>
          <c:extLst>
            <c:ext xmlns:c16="http://schemas.microsoft.com/office/drawing/2014/chart" uri="{C3380CC4-5D6E-409C-BE32-E72D297353CC}">
              <c16:uniqueId val="{00000001-09C0-4EE2-9D17-FED71084F21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85.41</c:v>
                </c:pt>
              </c:numCache>
            </c:numRef>
          </c:val>
          <c:extLst>
            <c:ext xmlns:c16="http://schemas.microsoft.com/office/drawing/2014/chart" uri="{C3380CC4-5D6E-409C-BE32-E72D297353CC}">
              <c16:uniqueId val="{00000000-AC05-4A1D-B05E-C7C0F75C7C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87.84</c:v>
                </c:pt>
              </c:numCache>
            </c:numRef>
          </c:val>
          <c:smooth val="0"/>
          <c:extLst>
            <c:ext xmlns:c16="http://schemas.microsoft.com/office/drawing/2014/chart" uri="{C3380CC4-5D6E-409C-BE32-E72D297353CC}">
              <c16:uniqueId val="{00000001-AC05-4A1D-B05E-C7C0F75C7C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100.12</c:v>
                </c:pt>
              </c:numCache>
            </c:numRef>
          </c:val>
          <c:extLst>
            <c:ext xmlns:c16="http://schemas.microsoft.com/office/drawing/2014/chart" uri="{C3380CC4-5D6E-409C-BE32-E72D297353CC}">
              <c16:uniqueId val="{00000000-9AA2-40C5-A5FB-DD6203F5B2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102.95</c:v>
                </c:pt>
              </c:numCache>
            </c:numRef>
          </c:val>
          <c:smooth val="0"/>
          <c:extLst>
            <c:ext xmlns:c16="http://schemas.microsoft.com/office/drawing/2014/chart" uri="{C3380CC4-5D6E-409C-BE32-E72D297353CC}">
              <c16:uniqueId val="{00000001-9AA2-40C5-A5FB-DD6203F5B2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7.03</c:v>
                </c:pt>
              </c:numCache>
            </c:numRef>
          </c:val>
          <c:extLst>
            <c:ext xmlns:c16="http://schemas.microsoft.com/office/drawing/2014/chart" uri="{C3380CC4-5D6E-409C-BE32-E72D297353CC}">
              <c16:uniqueId val="{00000000-81B6-448F-9E24-78BEA53DAC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26.56</c:v>
                </c:pt>
              </c:numCache>
            </c:numRef>
          </c:val>
          <c:smooth val="0"/>
          <c:extLst>
            <c:ext xmlns:c16="http://schemas.microsoft.com/office/drawing/2014/chart" uri="{C3380CC4-5D6E-409C-BE32-E72D297353CC}">
              <c16:uniqueId val="{00000001-81B6-448F-9E24-78BEA53DAC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5AB-40C6-8CD3-1CBF050E77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E5AB-40C6-8CD3-1CBF050E77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718-4BEA-828A-7E90E5CB701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27.02</c:v>
                </c:pt>
              </c:numCache>
            </c:numRef>
          </c:val>
          <c:smooth val="0"/>
          <c:extLst>
            <c:ext xmlns:c16="http://schemas.microsoft.com/office/drawing/2014/chart" uri="{C3380CC4-5D6E-409C-BE32-E72D297353CC}">
              <c16:uniqueId val="{00000001-1718-4BEA-828A-7E90E5CB701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76.37</c:v>
                </c:pt>
              </c:numCache>
            </c:numRef>
          </c:val>
          <c:extLst>
            <c:ext xmlns:c16="http://schemas.microsoft.com/office/drawing/2014/chart" uri="{C3380CC4-5D6E-409C-BE32-E72D297353CC}">
              <c16:uniqueId val="{00000000-2F7C-44C7-8E68-067C21548D3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60.67</c:v>
                </c:pt>
              </c:numCache>
            </c:numRef>
          </c:val>
          <c:smooth val="0"/>
          <c:extLst>
            <c:ext xmlns:c16="http://schemas.microsoft.com/office/drawing/2014/chart" uri="{C3380CC4-5D6E-409C-BE32-E72D297353CC}">
              <c16:uniqueId val="{00000001-2F7C-44C7-8E68-067C21548D3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3109.88</c:v>
                </c:pt>
              </c:numCache>
            </c:numRef>
          </c:val>
          <c:extLst>
            <c:ext xmlns:c16="http://schemas.microsoft.com/office/drawing/2014/chart" uri="{C3380CC4-5D6E-409C-BE32-E72D297353CC}">
              <c16:uniqueId val="{00000000-730B-4C9C-99D7-6DD3013B87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1252.71</c:v>
                </c:pt>
              </c:numCache>
            </c:numRef>
          </c:val>
          <c:smooth val="0"/>
          <c:extLst>
            <c:ext xmlns:c16="http://schemas.microsoft.com/office/drawing/2014/chart" uri="{C3380CC4-5D6E-409C-BE32-E72D297353CC}">
              <c16:uniqueId val="{00000001-730B-4C9C-99D7-6DD3013B87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38.299999999999997</c:v>
                </c:pt>
              </c:numCache>
            </c:numRef>
          </c:val>
          <c:extLst>
            <c:ext xmlns:c16="http://schemas.microsoft.com/office/drawing/2014/chart" uri="{C3380CC4-5D6E-409C-BE32-E72D297353CC}">
              <c16:uniqueId val="{00000000-A1D3-4721-8BE4-EA9A1D6D2F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87.03</c:v>
                </c:pt>
              </c:numCache>
            </c:numRef>
          </c:val>
          <c:smooth val="0"/>
          <c:extLst>
            <c:ext xmlns:c16="http://schemas.microsoft.com/office/drawing/2014/chart" uri="{C3380CC4-5D6E-409C-BE32-E72D297353CC}">
              <c16:uniqueId val="{00000001-A1D3-4721-8BE4-EA9A1D6D2F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356.94</c:v>
                </c:pt>
              </c:numCache>
            </c:numRef>
          </c:val>
          <c:extLst>
            <c:ext xmlns:c16="http://schemas.microsoft.com/office/drawing/2014/chart" uri="{C3380CC4-5D6E-409C-BE32-E72D297353CC}">
              <c16:uniqueId val="{00000000-9253-403F-B4ED-7845FB4CA92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177.02</c:v>
                </c:pt>
              </c:numCache>
            </c:numRef>
          </c:val>
          <c:smooth val="0"/>
          <c:extLst>
            <c:ext xmlns:c16="http://schemas.microsoft.com/office/drawing/2014/chart" uri="{C3380CC4-5D6E-409C-BE32-E72D297353CC}">
              <c16:uniqueId val="{00000001-9253-403F-B4ED-7845FB4CA92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京都府　舞鶴市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82827</v>
      </c>
      <c r="AM8" s="68"/>
      <c r="AN8" s="68"/>
      <c r="AO8" s="68"/>
      <c r="AP8" s="68"/>
      <c r="AQ8" s="68"/>
      <c r="AR8" s="68"/>
      <c r="AS8" s="68"/>
      <c r="AT8" s="67">
        <f>データ!T6</f>
        <v>342.13</v>
      </c>
      <c r="AU8" s="67"/>
      <c r="AV8" s="67"/>
      <c r="AW8" s="67"/>
      <c r="AX8" s="67"/>
      <c r="AY8" s="67"/>
      <c r="AZ8" s="67"/>
      <c r="BA8" s="67"/>
      <c r="BB8" s="67">
        <f>データ!U6</f>
        <v>242.09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43.12</v>
      </c>
      <c r="J10" s="67"/>
      <c r="K10" s="67"/>
      <c r="L10" s="67"/>
      <c r="M10" s="67"/>
      <c r="N10" s="67"/>
      <c r="O10" s="67"/>
      <c r="P10" s="67">
        <f>データ!P6</f>
        <v>1.26</v>
      </c>
      <c r="Q10" s="67"/>
      <c r="R10" s="67"/>
      <c r="S10" s="67"/>
      <c r="T10" s="67"/>
      <c r="U10" s="67"/>
      <c r="V10" s="67"/>
      <c r="W10" s="67">
        <f>データ!Q6</f>
        <v>80.290000000000006</v>
      </c>
      <c r="X10" s="67"/>
      <c r="Y10" s="67"/>
      <c r="Z10" s="67"/>
      <c r="AA10" s="67"/>
      <c r="AB10" s="67"/>
      <c r="AC10" s="67"/>
      <c r="AD10" s="68">
        <f>データ!R6</f>
        <v>2721</v>
      </c>
      <c r="AE10" s="68"/>
      <c r="AF10" s="68"/>
      <c r="AG10" s="68"/>
      <c r="AH10" s="68"/>
      <c r="AI10" s="68"/>
      <c r="AJ10" s="68"/>
      <c r="AK10" s="2"/>
      <c r="AL10" s="68">
        <f>データ!V6</f>
        <v>1028</v>
      </c>
      <c r="AM10" s="68"/>
      <c r="AN10" s="68"/>
      <c r="AO10" s="68"/>
      <c r="AP10" s="68"/>
      <c r="AQ10" s="68"/>
      <c r="AR10" s="68"/>
      <c r="AS10" s="68"/>
      <c r="AT10" s="67">
        <f>データ!W6</f>
        <v>0.71</v>
      </c>
      <c r="AU10" s="67"/>
      <c r="AV10" s="67"/>
      <c r="AW10" s="67"/>
      <c r="AX10" s="67"/>
      <c r="AY10" s="67"/>
      <c r="AZ10" s="67"/>
      <c r="BA10" s="67"/>
      <c r="BB10" s="67">
        <f>データ!X6</f>
        <v>1447.89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ibBTKsFdb6Xr+S0oXCojgErVdcHsovnghGgzxBTD1sSpQNIOuNKPPPQrMI7KNQ4Gkh5FJNjr2CFwJqzA1haVQ==" saltValue="eyNvt4bY6ZEpQ527QiJ3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262021</v>
      </c>
      <c r="D6" s="33">
        <f t="shared" si="3"/>
        <v>46</v>
      </c>
      <c r="E6" s="33">
        <f t="shared" si="3"/>
        <v>17</v>
      </c>
      <c r="F6" s="33">
        <f t="shared" si="3"/>
        <v>4</v>
      </c>
      <c r="G6" s="33">
        <f t="shared" si="3"/>
        <v>0</v>
      </c>
      <c r="H6" s="33" t="str">
        <f t="shared" si="3"/>
        <v>京都府　舞鶴市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43.12</v>
      </c>
      <c r="P6" s="34">
        <f t="shared" si="3"/>
        <v>1.26</v>
      </c>
      <c r="Q6" s="34">
        <f t="shared" si="3"/>
        <v>80.290000000000006</v>
      </c>
      <c r="R6" s="34">
        <f t="shared" si="3"/>
        <v>2721</v>
      </c>
      <c r="S6" s="34">
        <f t="shared" si="3"/>
        <v>82827</v>
      </c>
      <c r="T6" s="34">
        <f t="shared" si="3"/>
        <v>342.13</v>
      </c>
      <c r="U6" s="34">
        <f t="shared" si="3"/>
        <v>242.09</v>
      </c>
      <c r="V6" s="34">
        <f t="shared" si="3"/>
        <v>1028</v>
      </c>
      <c r="W6" s="34">
        <f t="shared" si="3"/>
        <v>0.71</v>
      </c>
      <c r="X6" s="34">
        <f t="shared" si="3"/>
        <v>1447.89</v>
      </c>
      <c r="Y6" s="35" t="str">
        <f>IF(Y7="",NA(),Y7)</f>
        <v>-</v>
      </c>
      <c r="Z6" s="35" t="str">
        <f t="shared" ref="Z6:AH6" si="4">IF(Z7="",NA(),Z7)</f>
        <v>-</v>
      </c>
      <c r="AA6" s="35" t="str">
        <f t="shared" si="4"/>
        <v>-</v>
      </c>
      <c r="AB6" s="35" t="str">
        <f t="shared" si="4"/>
        <v>-</v>
      </c>
      <c r="AC6" s="35">
        <f t="shared" si="4"/>
        <v>100.12</v>
      </c>
      <c r="AD6" s="35" t="str">
        <f t="shared" si="4"/>
        <v>-</v>
      </c>
      <c r="AE6" s="35" t="str">
        <f t="shared" si="4"/>
        <v>-</v>
      </c>
      <c r="AF6" s="35" t="str">
        <f t="shared" si="4"/>
        <v>-</v>
      </c>
      <c r="AG6" s="35" t="str">
        <f t="shared" si="4"/>
        <v>-</v>
      </c>
      <c r="AH6" s="35">
        <f t="shared" si="4"/>
        <v>102.95</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27.02</v>
      </c>
      <c r="AT6" s="34" t="str">
        <f>IF(AT7="","",IF(AT7="-","【-】","【"&amp;SUBSTITUTE(TEXT(AT7,"#,##0.00"),"-","△")&amp;"】"))</f>
        <v>【88.06】</v>
      </c>
      <c r="AU6" s="35" t="str">
        <f>IF(AU7="",NA(),AU7)</f>
        <v>-</v>
      </c>
      <c r="AV6" s="35" t="str">
        <f t="shared" ref="AV6:BD6" si="6">IF(AV7="",NA(),AV7)</f>
        <v>-</v>
      </c>
      <c r="AW6" s="35" t="str">
        <f t="shared" si="6"/>
        <v>-</v>
      </c>
      <c r="AX6" s="35" t="str">
        <f t="shared" si="6"/>
        <v>-</v>
      </c>
      <c r="AY6" s="35">
        <f t="shared" si="6"/>
        <v>76.37</v>
      </c>
      <c r="AZ6" s="35" t="str">
        <f t="shared" si="6"/>
        <v>-</v>
      </c>
      <c r="BA6" s="35" t="str">
        <f t="shared" si="6"/>
        <v>-</v>
      </c>
      <c r="BB6" s="35" t="str">
        <f t="shared" si="6"/>
        <v>-</v>
      </c>
      <c r="BC6" s="35" t="str">
        <f t="shared" si="6"/>
        <v>-</v>
      </c>
      <c r="BD6" s="35">
        <f t="shared" si="6"/>
        <v>60.67</v>
      </c>
      <c r="BE6" s="34" t="str">
        <f>IF(BE7="","",IF(BE7="-","【-】","【"&amp;SUBSTITUTE(TEXT(BE7,"#,##0.00"),"-","△")&amp;"】"))</f>
        <v>【54.23】</v>
      </c>
      <c r="BF6" s="35" t="str">
        <f>IF(BF7="",NA(),BF7)</f>
        <v>-</v>
      </c>
      <c r="BG6" s="35" t="str">
        <f t="shared" ref="BG6:BO6" si="7">IF(BG7="",NA(),BG7)</f>
        <v>-</v>
      </c>
      <c r="BH6" s="35" t="str">
        <f t="shared" si="7"/>
        <v>-</v>
      </c>
      <c r="BI6" s="35" t="str">
        <f t="shared" si="7"/>
        <v>-</v>
      </c>
      <c r="BJ6" s="35">
        <f t="shared" si="7"/>
        <v>3109.88</v>
      </c>
      <c r="BK6" s="35" t="str">
        <f t="shared" si="7"/>
        <v>-</v>
      </c>
      <c r="BL6" s="35" t="str">
        <f t="shared" si="7"/>
        <v>-</v>
      </c>
      <c r="BM6" s="35" t="str">
        <f t="shared" si="7"/>
        <v>-</v>
      </c>
      <c r="BN6" s="35" t="str">
        <f t="shared" si="7"/>
        <v>-</v>
      </c>
      <c r="BO6" s="35">
        <f t="shared" si="7"/>
        <v>1252.71</v>
      </c>
      <c r="BP6" s="34" t="str">
        <f>IF(BP7="","",IF(BP7="-","【-】","【"&amp;SUBSTITUTE(TEXT(BP7,"#,##0.00"),"-","△")&amp;"】"))</f>
        <v>【1,209.40】</v>
      </c>
      <c r="BQ6" s="35" t="str">
        <f>IF(BQ7="",NA(),BQ7)</f>
        <v>-</v>
      </c>
      <c r="BR6" s="35" t="str">
        <f t="shared" ref="BR6:BZ6" si="8">IF(BR7="",NA(),BR7)</f>
        <v>-</v>
      </c>
      <c r="BS6" s="35" t="str">
        <f t="shared" si="8"/>
        <v>-</v>
      </c>
      <c r="BT6" s="35" t="str">
        <f t="shared" si="8"/>
        <v>-</v>
      </c>
      <c r="BU6" s="35">
        <f t="shared" si="8"/>
        <v>38.299999999999997</v>
      </c>
      <c r="BV6" s="35" t="str">
        <f t="shared" si="8"/>
        <v>-</v>
      </c>
      <c r="BW6" s="35" t="str">
        <f t="shared" si="8"/>
        <v>-</v>
      </c>
      <c r="BX6" s="35" t="str">
        <f t="shared" si="8"/>
        <v>-</v>
      </c>
      <c r="BY6" s="35" t="str">
        <f t="shared" si="8"/>
        <v>-</v>
      </c>
      <c r="BZ6" s="35">
        <f t="shared" si="8"/>
        <v>87.03</v>
      </c>
      <c r="CA6" s="34" t="str">
        <f>IF(CA7="","",IF(CA7="-","【-】","【"&amp;SUBSTITUTE(TEXT(CA7,"#,##0.00"),"-","△")&amp;"】"))</f>
        <v>【74.48】</v>
      </c>
      <c r="CB6" s="35" t="str">
        <f>IF(CB7="",NA(),CB7)</f>
        <v>-</v>
      </c>
      <c r="CC6" s="35" t="str">
        <f t="shared" ref="CC6:CK6" si="9">IF(CC7="",NA(),CC7)</f>
        <v>-</v>
      </c>
      <c r="CD6" s="35" t="str">
        <f t="shared" si="9"/>
        <v>-</v>
      </c>
      <c r="CE6" s="35" t="str">
        <f t="shared" si="9"/>
        <v>-</v>
      </c>
      <c r="CF6" s="35">
        <f t="shared" si="9"/>
        <v>356.94</v>
      </c>
      <c r="CG6" s="35" t="str">
        <f t="shared" si="9"/>
        <v>-</v>
      </c>
      <c r="CH6" s="35" t="str">
        <f t="shared" si="9"/>
        <v>-</v>
      </c>
      <c r="CI6" s="35" t="str">
        <f t="shared" si="9"/>
        <v>-</v>
      </c>
      <c r="CJ6" s="35" t="str">
        <f t="shared" si="9"/>
        <v>-</v>
      </c>
      <c r="CK6" s="35">
        <f t="shared" si="9"/>
        <v>177.02</v>
      </c>
      <c r="CL6" s="34" t="str">
        <f>IF(CL7="","",IF(CL7="-","【-】","【"&amp;SUBSTITUTE(TEXT(CL7,"#,##0.00"),"-","△")&amp;"】"))</f>
        <v>【219.46】</v>
      </c>
      <c r="CM6" s="35" t="str">
        <f>IF(CM7="",NA(),CM7)</f>
        <v>-</v>
      </c>
      <c r="CN6" s="35" t="str">
        <f t="shared" ref="CN6:CV6" si="10">IF(CN7="",NA(),CN7)</f>
        <v>-</v>
      </c>
      <c r="CO6" s="35" t="str">
        <f t="shared" si="10"/>
        <v>-</v>
      </c>
      <c r="CP6" s="35" t="str">
        <f t="shared" si="10"/>
        <v>-</v>
      </c>
      <c r="CQ6" s="35">
        <f t="shared" si="10"/>
        <v>20.75</v>
      </c>
      <c r="CR6" s="35" t="str">
        <f t="shared" si="10"/>
        <v>-</v>
      </c>
      <c r="CS6" s="35" t="str">
        <f t="shared" si="10"/>
        <v>-</v>
      </c>
      <c r="CT6" s="35" t="str">
        <f t="shared" si="10"/>
        <v>-</v>
      </c>
      <c r="CU6" s="35" t="str">
        <f t="shared" si="10"/>
        <v>-</v>
      </c>
      <c r="CV6" s="35">
        <f t="shared" si="10"/>
        <v>46.17</v>
      </c>
      <c r="CW6" s="34" t="str">
        <f>IF(CW7="","",IF(CW7="-","【-】","【"&amp;SUBSTITUTE(TEXT(CW7,"#,##0.00"),"-","△")&amp;"】"))</f>
        <v>【42.82】</v>
      </c>
      <c r="CX6" s="35" t="str">
        <f>IF(CX7="",NA(),CX7)</f>
        <v>-</v>
      </c>
      <c r="CY6" s="35" t="str">
        <f t="shared" ref="CY6:DG6" si="11">IF(CY7="",NA(),CY7)</f>
        <v>-</v>
      </c>
      <c r="CZ6" s="35" t="str">
        <f t="shared" si="11"/>
        <v>-</v>
      </c>
      <c r="DA6" s="35" t="str">
        <f t="shared" si="11"/>
        <v>-</v>
      </c>
      <c r="DB6" s="35">
        <f t="shared" si="11"/>
        <v>85.41</v>
      </c>
      <c r="DC6" s="35" t="str">
        <f t="shared" si="11"/>
        <v>-</v>
      </c>
      <c r="DD6" s="35" t="str">
        <f t="shared" si="11"/>
        <v>-</v>
      </c>
      <c r="DE6" s="35" t="str">
        <f t="shared" si="11"/>
        <v>-</v>
      </c>
      <c r="DF6" s="35" t="str">
        <f t="shared" si="11"/>
        <v>-</v>
      </c>
      <c r="DG6" s="35">
        <f t="shared" si="11"/>
        <v>87.84</v>
      </c>
      <c r="DH6" s="34" t="str">
        <f>IF(DH7="","",IF(DH7="-","【-】","【"&amp;SUBSTITUTE(TEXT(DH7,"#,##0.00"),"-","△")&amp;"】"))</f>
        <v>【83.36】</v>
      </c>
      <c r="DI6" s="35" t="str">
        <f>IF(DI7="",NA(),DI7)</f>
        <v>-</v>
      </c>
      <c r="DJ6" s="35" t="str">
        <f t="shared" ref="DJ6:DR6" si="12">IF(DJ7="",NA(),DJ7)</f>
        <v>-</v>
      </c>
      <c r="DK6" s="35" t="str">
        <f t="shared" si="12"/>
        <v>-</v>
      </c>
      <c r="DL6" s="35" t="str">
        <f t="shared" si="12"/>
        <v>-</v>
      </c>
      <c r="DM6" s="35">
        <f t="shared" si="12"/>
        <v>7.03</v>
      </c>
      <c r="DN6" s="35" t="str">
        <f t="shared" si="12"/>
        <v>-</v>
      </c>
      <c r="DO6" s="35" t="str">
        <f t="shared" si="12"/>
        <v>-</v>
      </c>
      <c r="DP6" s="35" t="str">
        <f t="shared" si="12"/>
        <v>-</v>
      </c>
      <c r="DQ6" s="35" t="str">
        <f t="shared" si="12"/>
        <v>-</v>
      </c>
      <c r="DR6" s="35">
        <f t="shared" si="12"/>
        <v>26.56</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0.06</v>
      </c>
      <c r="EO6" s="34" t="str">
        <f>IF(EO7="","",IF(EO7="-","【-】","【"&amp;SUBSTITUTE(TEXT(EO7,"#,##0.00"),"-","△")&amp;"】"))</f>
        <v>【0.12】</v>
      </c>
    </row>
    <row r="7" spans="1:148" s="36" customFormat="1" x14ac:dyDescent="0.2">
      <c r="A7" s="28"/>
      <c r="B7" s="37">
        <v>2018</v>
      </c>
      <c r="C7" s="37">
        <v>262021</v>
      </c>
      <c r="D7" s="37">
        <v>46</v>
      </c>
      <c r="E7" s="37">
        <v>17</v>
      </c>
      <c r="F7" s="37">
        <v>4</v>
      </c>
      <c r="G7" s="37">
        <v>0</v>
      </c>
      <c r="H7" s="37" t="s">
        <v>96</v>
      </c>
      <c r="I7" s="37" t="s">
        <v>97</v>
      </c>
      <c r="J7" s="37" t="s">
        <v>98</v>
      </c>
      <c r="K7" s="37" t="s">
        <v>99</v>
      </c>
      <c r="L7" s="37" t="s">
        <v>100</v>
      </c>
      <c r="M7" s="37" t="s">
        <v>101</v>
      </c>
      <c r="N7" s="38" t="s">
        <v>102</v>
      </c>
      <c r="O7" s="38">
        <v>43.12</v>
      </c>
      <c r="P7" s="38">
        <v>1.26</v>
      </c>
      <c r="Q7" s="38">
        <v>80.290000000000006</v>
      </c>
      <c r="R7" s="38">
        <v>2721</v>
      </c>
      <c r="S7" s="38">
        <v>82827</v>
      </c>
      <c r="T7" s="38">
        <v>342.13</v>
      </c>
      <c r="U7" s="38">
        <v>242.09</v>
      </c>
      <c r="V7" s="38">
        <v>1028</v>
      </c>
      <c r="W7" s="38">
        <v>0.71</v>
      </c>
      <c r="X7" s="38">
        <v>1447.89</v>
      </c>
      <c r="Y7" s="38" t="s">
        <v>102</v>
      </c>
      <c r="Z7" s="38" t="s">
        <v>102</v>
      </c>
      <c r="AA7" s="38" t="s">
        <v>102</v>
      </c>
      <c r="AB7" s="38" t="s">
        <v>102</v>
      </c>
      <c r="AC7" s="38">
        <v>100.12</v>
      </c>
      <c r="AD7" s="38" t="s">
        <v>102</v>
      </c>
      <c r="AE7" s="38" t="s">
        <v>102</v>
      </c>
      <c r="AF7" s="38" t="s">
        <v>102</v>
      </c>
      <c r="AG7" s="38" t="s">
        <v>102</v>
      </c>
      <c r="AH7" s="38">
        <v>102.95</v>
      </c>
      <c r="AI7" s="38">
        <v>101.92</v>
      </c>
      <c r="AJ7" s="38" t="s">
        <v>102</v>
      </c>
      <c r="AK7" s="38" t="s">
        <v>102</v>
      </c>
      <c r="AL7" s="38" t="s">
        <v>102</v>
      </c>
      <c r="AM7" s="38" t="s">
        <v>102</v>
      </c>
      <c r="AN7" s="38">
        <v>0</v>
      </c>
      <c r="AO7" s="38" t="s">
        <v>102</v>
      </c>
      <c r="AP7" s="38" t="s">
        <v>102</v>
      </c>
      <c r="AQ7" s="38" t="s">
        <v>102</v>
      </c>
      <c r="AR7" s="38" t="s">
        <v>102</v>
      </c>
      <c r="AS7" s="38">
        <v>27.02</v>
      </c>
      <c r="AT7" s="38">
        <v>88.06</v>
      </c>
      <c r="AU7" s="38" t="s">
        <v>102</v>
      </c>
      <c r="AV7" s="38" t="s">
        <v>102</v>
      </c>
      <c r="AW7" s="38" t="s">
        <v>102</v>
      </c>
      <c r="AX7" s="38" t="s">
        <v>102</v>
      </c>
      <c r="AY7" s="38">
        <v>76.37</v>
      </c>
      <c r="AZ7" s="38" t="s">
        <v>102</v>
      </c>
      <c r="BA7" s="38" t="s">
        <v>102</v>
      </c>
      <c r="BB7" s="38" t="s">
        <v>102</v>
      </c>
      <c r="BC7" s="38" t="s">
        <v>102</v>
      </c>
      <c r="BD7" s="38">
        <v>60.67</v>
      </c>
      <c r="BE7" s="38">
        <v>54.23</v>
      </c>
      <c r="BF7" s="38" t="s">
        <v>102</v>
      </c>
      <c r="BG7" s="38" t="s">
        <v>102</v>
      </c>
      <c r="BH7" s="38" t="s">
        <v>102</v>
      </c>
      <c r="BI7" s="38" t="s">
        <v>102</v>
      </c>
      <c r="BJ7" s="38">
        <v>3109.88</v>
      </c>
      <c r="BK7" s="38" t="s">
        <v>102</v>
      </c>
      <c r="BL7" s="38" t="s">
        <v>102</v>
      </c>
      <c r="BM7" s="38" t="s">
        <v>102</v>
      </c>
      <c r="BN7" s="38" t="s">
        <v>102</v>
      </c>
      <c r="BO7" s="38">
        <v>1252.71</v>
      </c>
      <c r="BP7" s="38">
        <v>1209.4000000000001</v>
      </c>
      <c r="BQ7" s="38" t="s">
        <v>102</v>
      </c>
      <c r="BR7" s="38" t="s">
        <v>102</v>
      </c>
      <c r="BS7" s="38" t="s">
        <v>102</v>
      </c>
      <c r="BT7" s="38" t="s">
        <v>102</v>
      </c>
      <c r="BU7" s="38">
        <v>38.299999999999997</v>
      </c>
      <c r="BV7" s="38" t="s">
        <v>102</v>
      </c>
      <c r="BW7" s="38" t="s">
        <v>102</v>
      </c>
      <c r="BX7" s="38" t="s">
        <v>102</v>
      </c>
      <c r="BY7" s="38" t="s">
        <v>102</v>
      </c>
      <c r="BZ7" s="38">
        <v>87.03</v>
      </c>
      <c r="CA7" s="38">
        <v>74.48</v>
      </c>
      <c r="CB7" s="38" t="s">
        <v>102</v>
      </c>
      <c r="CC7" s="38" t="s">
        <v>102</v>
      </c>
      <c r="CD7" s="38" t="s">
        <v>102</v>
      </c>
      <c r="CE7" s="38" t="s">
        <v>102</v>
      </c>
      <c r="CF7" s="38">
        <v>356.94</v>
      </c>
      <c r="CG7" s="38" t="s">
        <v>102</v>
      </c>
      <c r="CH7" s="38" t="s">
        <v>102</v>
      </c>
      <c r="CI7" s="38" t="s">
        <v>102</v>
      </c>
      <c r="CJ7" s="38" t="s">
        <v>102</v>
      </c>
      <c r="CK7" s="38">
        <v>177.02</v>
      </c>
      <c r="CL7" s="38">
        <v>219.46</v>
      </c>
      <c r="CM7" s="38" t="s">
        <v>102</v>
      </c>
      <c r="CN7" s="38" t="s">
        <v>102</v>
      </c>
      <c r="CO7" s="38" t="s">
        <v>102</v>
      </c>
      <c r="CP7" s="38" t="s">
        <v>102</v>
      </c>
      <c r="CQ7" s="38">
        <v>20.75</v>
      </c>
      <c r="CR7" s="38" t="s">
        <v>102</v>
      </c>
      <c r="CS7" s="38" t="s">
        <v>102</v>
      </c>
      <c r="CT7" s="38" t="s">
        <v>102</v>
      </c>
      <c r="CU7" s="38" t="s">
        <v>102</v>
      </c>
      <c r="CV7" s="38">
        <v>46.17</v>
      </c>
      <c r="CW7" s="38">
        <v>42.82</v>
      </c>
      <c r="CX7" s="38" t="s">
        <v>102</v>
      </c>
      <c r="CY7" s="38" t="s">
        <v>102</v>
      </c>
      <c r="CZ7" s="38" t="s">
        <v>102</v>
      </c>
      <c r="DA7" s="38" t="s">
        <v>102</v>
      </c>
      <c r="DB7" s="38">
        <v>85.41</v>
      </c>
      <c r="DC7" s="38" t="s">
        <v>102</v>
      </c>
      <c r="DD7" s="38" t="s">
        <v>102</v>
      </c>
      <c r="DE7" s="38" t="s">
        <v>102</v>
      </c>
      <c r="DF7" s="38" t="s">
        <v>102</v>
      </c>
      <c r="DG7" s="38">
        <v>87.84</v>
      </c>
      <c r="DH7" s="38">
        <v>83.36</v>
      </c>
      <c r="DI7" s="38" t="s">
        <v>102</v>
      </c>
      <c r="DJ7" s="38" t="s">
        <v>102</v>
      </c>
      <c r="DK7" s="38" t="s">
        <v>102</v>
      </c>
      <c r="DL7" s="38" t="s">
        <v>102</v>
      </c>
      <c r="DM7" s="38">
        <v>7.03</v>
      </c>
      <c r="DN7" s="38" t="s">
        <v>102</v>
      </c>
      <c r="DO7" s="38" t="s">
        <v>102</v>
      </c>
      <c r="DP7" s="38" t="s">
        <v>102</v>
      </c>
      <c r="DQ7" s="38" t="s">
        <v>102</v>
      </c>
      <c r="DR7" s="38">
        <v>26.56</v>
      </c>
      <c r="DS7" s="38">
        <v>24.88</v>
      </c>
      <c r="DT7" s="38" t="s">
        <v>102</v>
      </c>
      <c r="DU7" s="38" t="s">
        <v>102</v>
      </c>
      <c r="DV7" s="38" t="s">
        <v>102</v>
      </c>
      <c r="DW7" s="38" t="s">
        <v>102</v>
      </c>
      <c r="DX7" s="38">
        <v>0</v>
      </c>
      <c r="DY7" s="38" t="s">
        <v>102</v>
      </c>
      <c r="DZ7" s="38" t="s">
        <v>102</v>
      </c>
      <c r="EA7" s="38" t="s">
        <v>102</v>
      </c>
      <c r="EB7" s="38" t="s">
        <v>102</v>
      </c>
      <c r="EC7" s="38">
        <v>0</v>
      </c>
      <c r="ED7" s="38">
        <v>0.01</v>
      </c>
      <c r="EE7" s="38" t="s">
        <v>102</v>
      </c>
      <c r="EF7" s="38" t="s">
        <v>102</v>
      </c>
      <c r="EG7" s="38" t="s">
        <v>102</v>
      </c>
      <c r="EH7" s="38" t="s">
        <v>102</v>
      </c>
      <c r="EI7" s="38">
        <v>0</v>
      </c>
      <c r="EJ7" s="38" t="s">
        <v>102</v>
      </c>
      <c r="EK7" s="38" t="s">
        <v>102</v>
      </c>
      <c r="EL7" s="38" t="s">
        <v>102</v>
      </c>
      <c r="EM7" s="38" t="s">
        <v>102</v>
      </c>
      <c r="EN7" s="38">
        <v>0.06</v>
      </c>
      <c r="EO7" s="38">
        <v>0.12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榎  和彦</dc:creator>
  <cp:lastModifiedBy>nec-setup</cp:lastModifiedBy>
  <cp:lastPrinted>2020-02-19T05:42:53Z</cp:lastPrinted>
  <dcterms:created xsi:type="dcterms:W3CDTF">2020-01-22T04:12:04Z</dcterms:created>
  <dcterms:modified xsi:type="dcterms:W3CDTF">2020-02-19T05:43:31Z</dcterms:modified>
</cp:coreProperties>
</file>