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H31)\04　経営\02　経営分析\01　経営分析　(常)\経営分析（H30決算）\20200116【京都府自治振興課】公営企業に係る「経営比較分析表」（平成３０年度）の分析等について（依頼）\H30下水道\"/>
    </mc:Choice>
  </mc:AlternateContent>
  <xr:revisionPtr revIDLastSave="0" documentId="13_ncr:1_{96F2F7B5-3191-42E0-9E9A-AF5D7AA867C1}" xr6:coauthVersionLast="36" xr6:coauthVersionMax="36" xr10:uidLastSave="{00000000-0000-0000-0000-000000000000}"/>
  <workbookProtection workbookAlgorithmName="SHA-512" workbookHashValue="h0+MLDr1RRVYMCji+EI/00oTrF33eEmhFUNu+D1Ea9xnM6fDCpv5bxXAzv9cRFrOFg7jHGKHLwGMuJtX9+CT5Q==" workbookSaltValue="Tfs2eZCAMUIVeozTZ4/j9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W10" i="4" s="1"/>
  <c r="P6" i="5"/>
  <c r="P10" i="4" s="1"/>
  <c r="O6" i="5"/>
  <c r="N6" i="5"/>
  <c r="B10" i="4" s="1"/>
  <c r="M6" i="5"/>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H85" i="4"/>
  <c r="E85" i="4"/>
  <c r="AT10" i="4"/>
  <c r="I10" i="4"/>
  <c r="BB8" i="4"/>
  <c r="AT8" i="4"/>
  <c r="AL8" i="4"/>
  <c r="AD8" i="4"/>
  <c r="W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<sst xmlns="http://schemas.openxmlformats.org/spreadsheetml/2006/main" count="311" uniqueCount="111">
  <si>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</si>
  <si>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</si>
  <si>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</si>
  <si>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</si>
  <si>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</si>
  <si>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</si>
  <si>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</si>
  <si>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</si>
  <si>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</si>
  <si>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</si>
  <si>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</si>
  <si>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</si>
  <si>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</si>
  <si>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</si>
  <si>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</si>
  <si>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</si>
  <si>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</si>
  <si>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</si>
  <si>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</si>
  <si>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</si>
  <si>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</si>
  <si>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</si>
  <si>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</si>
  <si>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</si>
  <si>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</si>
  <si>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</si>
  <si>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</si>
  <si>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</si>
  <si>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</si>
  <si>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</si>
  <si>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</si>
  <si>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</si>
  <si>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</si>
  <si>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</si>
  <si>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</si>
  <si>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</si>
  <si>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</si>
  <si>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</si>
  <si>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</si>
  <si>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</si>
  <si>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</si>
  <si>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</si>
  <si>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</si>
  <si>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</si>
  <si>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</si>
  <si>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</si>
  <si>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</si>
  <si>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</si>
  <si>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</si>
  <si>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</si>
  <si>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</si>
  <si>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</si>
  <si>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</si>
  <si>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</si>
  <si>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</si>
  <si>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</si>
  <si>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</si>
  <si>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</si>
  <si>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</si>
  <si>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</si>
  <si>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</si>
  <si>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</si>
  <si>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</si>
  <si>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</si>
  <si>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</si>
  <si>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</si>
  <si>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</si>
  <si>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</si>
  <si>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</si>
  <si>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</si>
  <si>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</si>
  <si>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</si>
  <si>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</si>
  <si>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</si>
  <si>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</si>
  <si>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</si>
  <si>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</si>
  <si>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</si>
  <si>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</si>
  <si>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</si>
  <si>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</si>
  <si>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</si>
  <si>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</si>
  <si>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</si>
  <si>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</si>
  <si>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</si>
  <si>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</si>
  <si>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</si>
  <si>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</si>
  <si>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</si>
  <si>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</si>
  <si>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</si>
  <si>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</si>
  <si>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</si>
  <si>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</si>
  <si>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</si>
  <si>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</si>
  <si>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</si>
  <si>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</si>
  <si>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</si>
  <si>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</si>
  <si>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</si>
  <si>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</si>
  <si>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</si>
  <si>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</si>
  <si>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</si>
  <si>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</si>
  <si>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</si>
  <si>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本市の公共下水道施設は、施設整備が概成に近づき、今後は耐用年数を経過した施設の更新が必要となってきます。
　現時点では、耐用年数を経過した施設の割合が少ないため、①有形固定資産減価償却率や②管渠老朽化率は類似団体平均を下回り、③管渠改善率も0％であり、資産は健全な状況にあります。</t>
    <rPh sb="1" eb="3">
      <t>ホンシ</t>
    </rPh>
    <rPh sb="4" eb="6">
      <t>コウキョウ</t>
    </rPh>
    <rPh sb="6" eb="9">
      <t>ゲスイドウ</t>
    </rPh>
    <rPh sb="9" eb="11">
      <t>シセツ</t>
    </rPh>
    <rPh sb="13" eb="15">
      <t>シセツ</t>
    </rPh>
    <rPh sb="15" eb="17">
      <t>セイビ</t>
    </rPh>
    <rPh sb="18" eb="20">
      <t>ガイセイ</t>
    </rPh>
    <rPh sb="21" eb="22">
      <t>チカ</t>
    </rPh>
    <rPh sb="25" eb="27">
      <t>コンゴ</t>
    </rPh>
    <rPh sb="28" eb="30">
      <t>タイヨウ</t>
    </rPh>
    <rPh sb="30" eb="32">
      <t>ネンスウ</t>
    </rPh>
    <rPh sb="33" eb="35">
      <t>ケイカ</t>
    </rPh>
    <rPh sb="37" eb="39">
      <t>シセツ</t>
    </rPh>
    <rPh sb="40" eb="42">
      <t>コウシン</t>
    </rPh>
    <rPh sb="43" eb="45">
      <t>ヒツヨウ</t>
    </rPh>
    <rPh sb="55" eb="58">
      <t>ゲンジテン</t>
    </rPh>
    <rPh sb="61" eb="63">
      <t>タイヨウ</t>
    </rPh>
    <rPh sb="63" eb="65">
      <t>ネンスウ</t>
    </rPh>
    <rPh sb="66" eb="68">
      <t>ケイカ</t>
    </rPh>
    <rPh sb="70" eb="72">
      <t>シセツ</t>
    </rPh>
    <rPh sb="73" eb="75">
      <t>ワリアイ</t>
    </rPh>
    <rPh sb="76" eb="77">
      <t>スク</t>
    </rPh>
    <rPh sb="83" eb="85">
      <t>ユウケイ</t>
    </rPh>
    <rPh sb="85" eb="87">
      <t>コテイ</t>
    </rPh>
    <rPh sb="87" eb="89">
      <t>シサン</t>
    </rPh>
    <rPh sb="89" eb="91">
      <t>ゲンカ</t>
    </rPh>
    <rPh sb="91" eb="93">
      <t>ショウキャク</t>
    </rPh>
    <rPh sb="93" eb="94">
      <t>リツ</t>
    </rPh>
    <rPh sb="96" eb="98">
      <t>カンキョ</t>
    </rPh>
    <rPh sb="98" eb="101">
      <t>ロウキュウカ</t>
    </rPh>
    <rPh sb="101" eb="102">
      <t>リツ</t>
    </rPh>
    <rPh sb="103" eb="109">
      <t>ルイジダンタイヘイキン</t>
    </rPh>
    <rPh sb="110" eb="112">
      <t>シタマワ</t>
    </rPh>
    <rPh sb="115" eb="117">
      <t>カンキョ</t>
    </rPh>
    <rPh sb="117" eb="119">
      <t>カイゼン</t>
    </rPh>
    <rPh sb="119" eb="120">
      <t>リツ</t>
    </rPh>
    <rPh sb="127" eb="129">
      <t>シサン</t>
    </rPh>
    <rPh sb="130" eb="132">
      <t>ケンゼン</t>
    </rPh>
    <rPh sb="133" eb="135">
      <t>ジョウキョウ</t>
    </rPh>
    <phoneticPr fontId="4"/>
  </si>
  <si>
    <t xml:space="preserve">　平成30年度に地方公営企業法適用企業となり、経営数値は、概ね類似団体と同等であり、資産は健全な状況にあります。
　しかし、資金が不足していること、企業債が多いこと、また今後資産の老朽化が進展することに課題があります。
　そのため、令和元年度に中期経営計画となる経営戦略を策定し、将来にわたり安定的に事業を運営できるよう下記の項目について重点的に取り組みます。
重点的な取り組み項目
①令和2年度に料金改定を実施し、以降4年間ごとに料金改定を行う
②企業債現在高を毎年10億円減少
③ストックマネジメント計画を策定し、計画的な施設更新を行う
</t>
    <rPh sb="1" eb="3">
      <t>ヘイセイ</t>
    </rPh>
    <rPh sb="5" eb="7">
      <t>ネンド</t>
    </rPh>
    <rPh sb="23" eb="25">
      <t>ケイエイ</t>
    </rPh>
    <rPh sb="25" eb="27">
      <t>スウチ</t>
    </rPh>
    <rPh sb="29" eb="30">
      <t>オオム</t>
    </rPh>
    <rPh sb="31" eb="33">
      <t>ルイジ</t>
    </rPh>
    <rPh sb="33" eb="35">
      <t>ダンタイ</t>
    </rPh>
    <rPh sb="36" eb="38">
      <t>ドウトウ</t>
    </rPh>
    <rPh sb="42" eb="44">
      <t>シサン</t>
    </rPh>
    <rPh sb="45" eb="47">
      <t>ケンゼン</t>
    </rPh>
    <rPh sb="48" eb="50">
      <t>ジョウキョウ</t>
    </rPh>
    <rPh sb="62" eb="64">
      <t>シキン</t>
    </rPh>
    <rPh sb="65" eb="67">
      <t>フソク</t>
    </rPh>
    <rPh sb="78" eb="79">
      <t>オオ</t>
    </rPh>
    <rPh sb="85" eb="87">
      <t>コンゴ</t>
    </rPh>
    <rPh sb="87" eb="89">
      <t>シサン</t>
    </rPh>
    <rPh sb="90" eb="93">
      <t>ロウキュウカ</t>
    </rPh>
    <rPh sb="94" eb="96">
      <t>シンテン</t>
    </rPh>
    <rPh sb="101" eb="103">
      <t>カダイ</t>
    </rPh>
    <rPh sb="116" eb="118">
      <t>レイワ</t>
    </rPh>
    <rPh sb="118" eb="120">
      <t>ガンネン</t>
    </rPh>
    <rPh sb="120" eb="121">
      <t>ド</t>
    </rPh>
    <rPh sb="122" eb="124">
      <t>チュウキ</t>
    </rPh>
    <rPh sb="124" eb="126">
      <t>ケイエイ</t>
    </rPh>
    <rPh sb="126" eb="128">
      <t>ケイカク</t>
    </rPh>
    <rPh sb="131" eb="133">
      <t>ケイエイ</t>
    </rPh>
    <rPh sb="133" eb="135">
      <t>センリャク</t>
    </rPh>
    <rPh sb="136" eb="138">
      <t>サクテイ</t>
    </rPh>
    <rPh sb="140" eb="142">
      <t>ショウライ</t>
    </rPh>
    <rPh sb="146" eb="149">
      <t>アンテイテキ</t>
    </rPh>
    <rPh sb="150" eb="152">
      <t>ジギョウ</t>
    </rPh>
    <rPh sb="153" eb="155">
      <t>ウンエイ</t>
    </rPh>
    <rPh sb="160" eb="162">
      <t>カキ</t>
    </rPh>
    <rPh sb="163" eb="165">
      <t>コウモク</t>
    </rPh>
    <rPh sb="169" eb="172">
      <t>ジュウテンテキ</t>
    </rPh>
    <rPh sb="173" eb="174">
      <t>ト</t>
    </rPh>
    <rPh sb="175" eb="176">
      <t>ク</t>
    </rPh>
    <rPh sb="182" eb="185">
      <t>ジュウテンテキ</t>
    </rPh>
    <rPh sb="186" eb="187">
      <t>ト</t>
    </rPh>
    <rPh sb="188" eb="189">
      <t>ク</t>
    </rPh>
    <rPh sb="190" eb="192">
      <t>コウモク</t>
    </rPh>
    <rPh sb="194" eb="196">
      <t>レイワ</t>
    </rPh>
    <rPh sb="200" eb="202">
      <t>リョウキン</t>
    </rPh>
    <rPh sb="202" eb="204">
      <t>カイテイ</t>
    </rPh>
    <rPh sb="205" eb="207">
      <t>ジッシ</t>
    </rPh>
    <rPh sb="209" eb="211">
      <t>イコウ</t>
    </rPh>
    <rPh sb="226" eb="228">
      <t>キギョウ</t>
    </rPh>
    <rPh sb="228" eb="229">
      <t>サイ</t>
    </rPh>
    <rPh sb="229" eb="231">
      <t>ゲンザイ</t>
    </rPh>
    <rPh sb="231" eb="232">
      <t>ダカ</t>
    </rPh>
    <rPh sb="233" eb="235">
      <t>マイトシ</t>
    </rPh>
    <rPh sb="237" eb="239">
      <t>オクエン</t>
    </rPh>
    <rPh sb="239" eb="241">
      <t>ゲンショウ</t>
    </rPh>
    <rPh sb="253" eb="255">
      <t>ケイカク</t>
    </rPh>
    <rPh sb="256" eb="258">
      <t>サクテイ</t>
    </rPh>
    <rPh sb="260" eb="263">
      <t>ケイカクテキ</t>
    </rPh>
    <rPh sb="264" eb="266">
      <t>シセツ</t>
    </rPh>
    <rPh sb="266" eb="268">
      <t>コウシン</t>
    </rPh>
    <rPh sb="269" eb="270">
      <t>オコナ</t>
    </rPh>
    <phoneticPr fontId="4"/>
  </si>
  <si>
    <t>　平成30年度から地方公営企業法適用企業となりました。このため、前年度比較が困難であるため、類似団体平均と比較します。
　①経常収支比率は101％であり、⑤経費回収率は90.7％で、類似団体平均を下回っておりますが、これらは企業債償還利息が多額であることが主な要因です。次年度以降は支払利息の減少が見込まれるため、改善する見込みです。
　②累積欠損金比率は発生しておりません。
　③流動比率は、30.8％となり、類似団体平均76.3％よりかなり下回っております。法適化にあたり、過去の減価償却費相当分の資金が留保されていないため、資金が不足傾向にあります。
　④企業債残高対事業規模比率は、法非適用時の過去5年は類似団体平均を大きく上回っていましたが、企業債償還が進んだ結果、類似団体平均に近い値となっています。今後も減少することが見込まれます。
　⑥汚水処理原価は、法非適用時の過去5年と同様に類似団体平均から10円以上下回っております。
　⑦施設利用率は、類似団体平均から1.4％下回るにとどまり、法非適用時と同様の傾向となっています。
　⑧水洗化率は、整備の進捗に伴い類似団体平均に近づいており、令和元年度でほぼ完成となることから、さらに上昇することが見込まれます。</t>
    <rPh sb="1" eb="3">
      <t>ヘイセイ</t>
    </rPh>
    <rPh sb="5" eb="7">
      <t>ネンド</t>
    </rPh>
    <rPh sb="9" eb="11">
      <t>チホウ</t>
    </rPh>
    <rPh sb="11" eb="13">
      <t>コウエイ</t>
    </rPh>
    <rPh sb="13" eb="15">
      <t>キギョウ</t>
    </rPh>
    <rPh sb="15" eb="16">
      <t>ホウ</t>
    </rPh>
    <rPh sb="16" eb="18">
      <t>テキヨウ</t>
    </rPh>
    <rPh sb="18" eb="20">
      <t>キギョウ</t>
    </rPh>
    <rPh sb="32" eb="35">
      <t>ゼンネンド</t>
    </rPh>
    <rPh sb="35" eb="37">
      <t>ヒカク</t>
    </rPh>
    <rPh sb="38" eb="40">
      <t>コンナン</t>
    </rPh>
    <rPh sb="46" eb="48">
      <t>ルイジ</t>
    </rPh>
    <rPh sb="48" eb="50">
      <t>ダンタイ</t>
    </rPh>
    <rPh sb="50" eb="52">
      <t>ヘイキン</t>
    </rPh>
    <rPh sb="53" eb="55">
      <t>ヒカク</t>
    </rPh>
    <rPh sb="63" eb="65">
      <t>ケイジョウ</t>
    </rPh>
    <rPh sb="65" eb="67">
      <t>シュウシ</t>
    </rPh>
    <rPh sb="67" eb="69">
      <t>ヒリツ</t>
    </rPh>
    <rPh sb="100" eb="101">
      <t>マワ</t>
    </rPh>
    <rPh sb="113" eb="115">
      <t>キギョウ</t>
    </rPh>
    <rPh sb="115" eb="116">
      <t>サイ</t>
    </rPh>
    <rPh sb="116" eb="118">
      <t>ショウカン</t>
    </rPh>
    <rPh sb="118" eb="120">
      <t>リソク</t>
    </rPh>
    <rPh sb="121" eb="123">
      <t>タガク</t>
    </rPh>
    <rPh sb="129" eb="130">
      <t>オモ</t>
    </rPh>
    <rPh sb="131" eb="133">
      <t>ヨウイン</t>
    </rPh>
    <rPh sb="142" eb="144">
      <t>シハライ</t>
    </rPh>
    <rPh sb="144" eb="146">
      <t>リソク</t>
    </rPh>
    <rPh sb="147" eb="149">
      <t>ゲンショウ</t>
    </rPh>
    <rPh sb="150" eb="152">
      <t>ミコ</t>
    </rPh>
    <rPh sb="158" eb="160">
      <t>カイゼン</t>
    </rPh>
    <rPh sb="162" eb="164">
      <t>ミコ</t>
    </rPh>
    <rPh sb="171" eb="173">
      <t>ルイセキ</t>
    </rPh>
    <rPh sb="173" eb="175">
      <t>ケッソン</t>
    </rPh>
    <rPh sb="175" eb="176">
      <t>キン</t>
    </rPh>
    <rPh sb="176" eb="178">
      <t>ヒリツ</t>
    </rPh>
    <rPh sb="179" eb="181">
      <t>ハッセイ</t>
    </rPh>
    <rPh sb="192" eb="194">
      <t>リュウドウ</t>
    </rPh>
    <rPh sb="194" eb="196">
      <t>ヒリツ</t>
    </rPh>
    <rPh sb="232" eb="235">
      <t>ホウテキカ</t>
    </rPh>
    <rPh sb="240" eb="242">
      <t>カコ</t>
    </rPh>
    <rPh sb="243" eb="245">
      <t>ゲンカ</t>
    </rPh>
    <rPh sb="245" eb="247">
      <t>ショウキャク</t>
    </rPh>
    <rPh sb="247" eb="248">
      <t>ヒ</t>
    </rPh>
    <rPh sb="248" eb="251">
      <t>ソウトウブン</t>
    </rPh>
    <rPh sb="252" eb="254">
      <t>シキン</t>
    </rPh>
    <rPh sb="255" eb="257">
      <t>リュウホ</t>
    </rPh>
    <rPh sb="266" eb="268">
      <t>シキン</t>
    </rPh>
    <rPh sb="269" eb="271">
      <t>フソク</t>
    </rPh>
    <rPh sb="271" eb="273">
      <t>ケイコウ</t>
    </rPh>
    <rPh sb="282" eb="284">
      <t>キギョウ</t>
    </rPh>
    <rPh sb="284" eb="285">
      <t>サイ</t>
    </rPh>
    <rPh sb="285" eb="287">
      <t>ザンダカ</t>
    </rPh>
    <rPh sb="287" eb="288">
      <t>タイ</t>
    </rPh>
    <rPh sb="288" eb="290">
      <t>ジギョウ</t>
    </rPh>
    <rPh sb="290" eb="292">
      <t>キボ</t>
    </rPh>
    <rPh sb="292" eb="294">
      <t>ヒリツ</t>
    </rPh>
    <rPh sb="296" eb="297">
      <t>ホウ</t>
    </rPh>
    <rPh sb="297" eb="298">
      <t>ヒ</t>
    </rPh>
    <rPh sb="298" eb="300">
      <t>テキヨウ</t>
    </rPh>
    <rPh sb="300" eb="301">
      <t>ジ</t>
    </rPh>
    <rPh sb="302" eb="304">
      <t>カコ</t>
    </rPh>
    <rPh sb="305" eb="306">
      <t>ネン</t>
    </rPh>
    <rPh sb="307" eb="309">
      <t>ルイジ</t>
    </rPh>
    <rPh sb="309" eb="311">
      <t>ダンタイ</t>
    </rPh>
    <rPh sb="311" eb="313">
      <t>ヘイキン</t>
    </rPh>
    <rPh sb="314" eb="315">
      <t>オオ</t>
    </rPh>
    <rPh sb="317" eb="319">
      <t>ウワマワ</t>
    </rPh>
    <rPh sb="327" eb="329">
      <t>キギョウ</t>
    </rPh>
    <rPh sb="329" eb="330">
      <t>サイ</t>
    </rPh>
    <rPh sb="330" eb="332">
      <t>ショウカン</t>
    </rPh>
    <rPh sb="333" eb="334">
      <t>スス</t>
    </rPh>
    <rPh sb="336" eb="338">
      <t>ケッカ</t>
    </rPh>
    <rPh sb="339" eb="341">
      <t>ルイジ</t>
    </rPh>
    <rPh sb="341" eb="343">
      <t>ダンタイ</t>
    </rPh>
    <rPh sb="343" eb="345">
      <t>ヘイキン</t>
    </rPh>
    <rPh sb="346" eb="347">
      <t>チカ</t>
    </rPh>
    <rPh sb="348" eb="349">
      <t>アタイ</t>
    </rPh>
    <rPh sb="357" eb="359">
      <t>コンゴ</t>
    </rPh>
    <rPh sb="360" eb="362">
      <t>ゲンショウ</t>
    </rPh>
    <rPh sb="367" eb="369">
      <t>ミコ</t>
    </rPh>
    <rPh sb="377" eb="379">
      <t>オスイ</t>
    </rPh>
    <rPh sb="379" eb="381">
      <t>ショリ</t>
    </rPh>
    <rPh sb="381" eb="383">
      <t>ゲンカ</t>
    </rPh>
    <rPh sb="396" eb="398">
      <t>ドウヨウ</t>
    </rPh>
    <rPh sb="409" eb="410">
      <t>エン</t>
    </rPh>
    <rPh sb="410" eb="412">
      <t>イジョウ</t>
    </rPh>
    <rPh sb="424" eb="426">
      <t>シセツ</t>
    </rPh>
    <rPh sb="426" eb="428">
      <t>リヨウ</t>
    </rPh>
    <rPh sb="428" eb="429">
      <t>リツ</t>
    </rPh>
    <rPh sb="452" eb="453">
      <t>ホウ</t>
    </rPh>
    <rPh sb="453" eb="454">
      <t>ヒ</t>
    </rPh>
    <rPh sb="454" eb="456">
      <t>テキヨウ</t>
    </rPh>
    <rPh sb="456" eb="457">
      <t>ジ</t>
    </rPh>
    <rPh sb="458" eb="460">
      <t>ドウヨウ</t>
    </rPh>
    <rPh sb="461" eb="463">
      <t>ケイコウ</t>
    </rPh>
    <rPh sb="474" eb="477">
      <t>スイセンカ</t>
    </rPh>
    <rPh sb="477" eb="478">
      <t>リツ</t>
    </rPh>
    <rPh sb="480" eb="482">
      <t>セイビ</t>
    </rPh>
    <rPh sb="483" eb="485">
      <t>シンチョク</t>
    </rPh>
    <rPh sb="486" eb="487">
      <t>トモナ</t>
    </rPh>
    <rPh sb="488" eb="490">
      <t>ルイジ</t>
    </rPh>
    <rPh sb="490" eb="492">
      <t>ダンタイ</t>
    </rPh>
    <rPh sb="492" eb="494">
      <t>ヘイキン</t>
    </rPh>
    <rPh sb="495" eb="496">
      <t>チカ</t>
    </rPh>
    <rPh sb="502" eb="504">
      <t>レイワ</t>
    </rPh>
    <rPh sb="504" eb="506">
      <t>ガンネン</t>
    </rPh>
    <rPh sb="506" eb="507">
      <t>ド</t>
    </rPh>
    <rPh sb="510" eb="512">
      <t>カンセイ</t>
    </rPh>
    <rPh sb="523" eb="525">
      <t>ジョウショウ</t>
    </rPh>
    <rPh sb="530" eb="53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</si>
</sst>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2E-4E6D-9911-7402CA360B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942E-4E6D-9911-7402CA360B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63.69</c:v>
                </c:pt>
              </c:numCache>
            </c:numRef>
          </c:val>
          <c:extLst>
            <c:ext xmlns:c16="http://schemas.microsoft.com/office/drawing/2014/chart" uri="{C3380CC4-5D6E-409C-BE32-E72D297353CC}">
              <c16:uniqueId val="{00000000-A42C-443B-9DF7-89F6EE5573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65.040000000000006</c:v>
                </c:pt>
              </c:numCache>
            </c:numRef>
          </c:val>
          <c:smooth val="0"/>
          <c:extLst>
            <c:ext xmlns:c16="http://schemas.microsoft.com/office/drawing/2014/chart" uri="{C3380CC4-5D6E-409C-BE32-E72D297353CC}">
              <c16:uniqueId val="{00000001-A42C-443B-9DF7-89F6EE5573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89.96</c:v>
                </c:pt>
              </c:numCache>
            </c:numRef>
          </c:val>
          <c:extLst>
            <c:ext xmlns:c16="http://schemas.microsoft.com/office/drawing/2014/chart" uri="{C3380CC4-5D6E-409C-BE32-E72D297353CC}">
              <c16:uniqueId val="{00000000-0C16-4D9C-9A02-81B046A19F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92.55</c:v>
                </c:pt>
              </c:numCache>
            </c:numRef>
          </c:val>
          <c:smooth val="0"/>
          <c:extLst>
            <c:ext xmlns:c16="http://schemas.microsoft.com/office/drawing/2014/chart" uri="{C3380CC4-5D6E-409C-BE32-E72D297353CC}">
              <c16:uniqueId val="{00000001-0C16-4D9C-9A02-81B046A19F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101.09</c:v>
                </c:pt>
              </c:numCache>
            </c:numRef>
          </c:val>
          <c:extLst>
            <c:ext xmlns:c16="http://schemas.microsoft.com/office/drawing/2014/chart" uri="{C3380CC4-5D6E-409C-BE32-E72D297353CC}">
              <c16:uniqueId val="{00000000-DB52-4E62-8D02-30C00CBCE2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c:v>
                </c:pt>
              </c:numCache>
            </c:numRef>
          </c:val>
          <c:smooth val="0"/>
          <c:extLst>
            <c:ext xmlns:c16="http://schemas.microsoft.com/office/drawing/2014/chart" uri="{C3380CC4-5D6E-409C-BE32-E72D297353CC}">
              <c16:uniqueId val="{00000001-DB52-4E62-8D02-30C00CBCE2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4.4800000000000004</c:v>
                </c:pt>
              </c:numCache>
            </c:numRef>
          </c:val>
          <c:extLst>
            <c:ext xmlns:c16="http://schemas.microsoft.com/office/drawing/2014/chart" uri="{C3380CC4-5D6E-409C-BE32-E72D297353CC}">
              <c16:uniqueId val="{00000000-E82E-4982-8DB0-40D93AC24D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26.13</c:v>
                </c:pt>
              </c:numCache>
            </c:numRef>
          </c:val>
          <c:smooth val="0"/>
          <c:extLst>
            <c:ext xmlns:c16="http://schemas.microsoft.com/office/drawing/2014/chart" uri="{C3380CC4-5D6E-409C-BE32-E72D297353CC}">
              <c16:uniqueId val="{00000001-E82E-4982-8DB0-40D93AC24D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0.63</c:v>
                </c:pt>
              </c:numCache>
            </c:numRef>
          </c:val>
          <c:extLst>
            <c:ext xmlns:c16="http://schemas.microsoft.com/office/drawing/2014/chart" uri="{C3380CC4-5D6E-409C-BE32-E72D297353CC}">
              <c16:uniqueId val="{00000000-E096-4239-968D-5A1A7F1BEB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1.03</c:v>
                </c:pt>
              </c:numCache>
            </c:numRef>
          </c:val>
          <c:smooth val="0"/>
          <c:extLst>
            <c:ext xmlns:c16="http://schemas.microsoft.com/office/drawing/2014/chart" uri="{C3380CC4-5D6E-409C-BE32-E72D297353CC}">
              <c16:uniqueId val="{00000001-E096-4239-968D-5A1A7F1BEB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D6-4039-91D3-1F41567FFD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9.06</c:v>
                </c:pt>
              </c:numCache>
            </c:numRef>
          </c:val>
          <c:smooth val="0"/>
          <c:extLst>
            <c:ext xmlns:c16="http://schemas.microsoft.com/office/drawing/2014/chart" uri="{C3380CC4-5D6E-409C-BE32-E72D297353CC}">
              <c16:uniqueId val="{00000001-53D6-4039-91D3-1F41567FFD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30.8</c:v>
                </c:pt>
              </c:numCache>
            </c:numRef>
          </c:val>
          <c:extLst>
            <c:ext xmlns:c16="http://schemas.microsoft.com/office/drawing/2014/chart" uri="{C3380CC4-5D6E-409C-BE32-E72D297353CC}">
              <c16:uniqueId val="{00000000-3557-49FE-A16F-8A056826D9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76.31</c:v>
                </c:pt>
              </c:numCache>
            </c:numRef>
          </c:val>
          <c:smooth val="0"/>
          <c:extLst>
            <c:ext xmlns:c16="http://schemas.microsoft.com/office/drawing/2014/chart" uri="{C3380CC4-5D6E-409C-BE32-E72D297353CC}">
              <c16:uniqueId val="{00000001-3557-49FE-A16F-8A056826D9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846.56</c:v>
                </c:pt>
              </c:numCache>
            </c:numRef>
          </c:val>
          <c:extLst>
            <c:ext xmlns:c16="http://schemas.microsoft.com/office/drawing/2014/chart" uri="{C3380CC4-5D6E-409C-BE32-E72D297353CC}">
              <c16:uniqueId val="{00000000-0A94-428A-8361-7D4FDCF062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820.36</c:v>
                </c:pt>
              </c:numCache>
            </c:numRef>
          </c:val>
          <c:smooth val="0"/>
          <c:extLst>
            <c:ext xmlns:c16="http://schemas.microsoft.com/office/drawing/2014/chart" uri="{C3380CC4-5D6E-409C-BE32-E72D297353CC}">
              <c16:uniqueId val="{00000001-0A94-428A-8361-7D4FDCF062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90.73</c:v>
                </c:pt>
              </c:numCache>
            </c:numRef>
          </c:val>
          <c:extLst>
            <c:ext xmlns:c16="http://schemas.microsoft.com/office/drawing/2014/chart" uri="{C3380CC4-5D6E-409C-BE32-E72D297353CC}">
              <c16:uniqueId val="{00000000-0DDB-4CF5-BE5C-7E65018C3A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95.4</c:v>
                </c:pt>
              </c:numCache>
            </c:numRef>
          </c:val>
          <c:smooth val="0"/>
          <c:extLst>
            <c:ext xmlns:c16="http://schemas.microsoft.com/office/drawing/2014/chart" uri="{C3380CC4-5D6E-409C-BE32-E72D297353CC}">
              <c16:uniqueId val="{00000001-0DDB-4CF5-BE5C-7E65018C3A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150.51</c:v>
                </c:pt>
              </c:numCache>
            </c:numRef>
          </c:val>
          <c:extLst>
            <c:ext xmlns:c16="http://schemas.microsoft.com/office/drawing/2014/chart" uri="{C3380CC4-5D6E-409C-BE32-E72D297353CC}">
              <c16:uniqueId val="{00000000-3FB6-4485-960F-680E6CCCBB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163.19999999999999</c:v>
                </c:pt>
              </c:numCache>
            </c:numRef>
          </c:val>
          <c:smooth val="0"/>
          <c:extLst>
            <c:ext xmlns:c16="http://schemas.microsoft.com/office/drawing/2014/chart" uri="{C3380CC4-5D6E-409C-BE32-E72D297353CC}">
              <c16:uniqueId val="{00000001-3FB6-4485-960F-680E6CCCBB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4" zoomScaleNormal="100" workbookViewId="0">
      <selection activeCell="BD36" sqref="BD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　舞鶴市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82827</v>
      </c>
      <c r="AM8" s="50"/>
      <c r="AN8" s="50"/>
      <c r="AO8" s="50"/>
      <c r="AP8" s="50"/>
      <c r="AQ8" s="50"/>
      <c r="AR8" s="50"/>
      <c r="AS8" s="50"/>
      <c r="AT8" s="45">
        <f>データ!T6</f>
        <v>342.13</v>
      </c>
      <c r="AU8" s="45"/>
      <c r="AV8" s="45"/>
      <c r="AW8" s="45"/>
      <c r="AX8" s="45"/>
      <c r="AY8" s="45"/>
      <c r="AZ8" s="45"/>
      <c r="BA8" s="45"/>
      <c r="BB8" s="45">
        <f>データ!U6</f>
        <v>242.09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47.56</v>
      </c>
      <c r="J10" s="45"/>
      <c r="K10" s="45"/>
      <c r="L10" s="45"/>
      <c r="M10" s="45"/>
      <c r="N10" s="45"/>
      <c r="O10" s="45"/>
      <c r="P10" s="45">
        <f>データ!P6</f>
        <v>90.2</v>
      </c>
      <c r="Q10" s="45"/>
      <c r="R10" s="45"/>
      <c r="S10" s="45"/>
      <c r="T10" s="45"/>
      <c r="U10" s="45"/>
      <c r="V10" s="45"/>
      <c r="W10" s="45">
        <f>データ!Q6</f>
        <v>75.67</v>
      </c>
      <c r="X10" s="45"/>
      <c r="Y10" s="45"/>
      <c r="Z10" s="45"/>
      <c r="AA10" s="45"/>
      <c r="AB10" s="45"/>
      <c r="AC10" s="45"/>
      <c r="AD10" s="50">
        <f>データ!R6</f>
        <v>2721</v>
      </c>
      <c r="AE10" s="50"/>
      <c r="AF10" s="50"/>
      <c r="AG10" s="50"/>
      <c r="AH10" s="50"/>
      <c r="AI10" s="50"/>
      <c r="AJ10" s="50"/>
      <c r="AK10" s="2"/>
      <c r="AL10" s="50">
        <f>データ!V6</f>
        <v>73856</v>
      </c>
      <c r="AM10" s="50"/>
      <c r="AN10" s="50"/>
      <c r="AO10" s="50"/>
      <c r="AP10" s="50"/>
      <c r="AQ10" s="50"/>
      <c r="AR10" s="50"/>
      <c r="AS10" s="50"/>
      <c r="AT10" s="45">
        <f>データ!W6</f>
        <v>18.239999999999998</v>
      </c>
      <c r="AU10" s="45"/>
      <c r="AV10" s="45"/>
      <c r="AW10" s="45"/>
      <c r="AX10" s="45"/>
      <c r="AY10" s="45"/>
      <c r="AZ10" s="45"/>
      <c r="BA10" s="45"/>
      <c r="BB10" s="45">
        <f>データ!X6</f>
        <v>4049.12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3rHMHnXipiwe1pC72GbeB/wWrzVvJYH8DZVd733eZBX98j6yaXYXTLRD/zeCnHI+5SOeFCbxItEsL6dinqw7pA==" saltValue="0NRHk0ybSmC/913vRYhR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262021</v>
      </c>
      <c r="D6" s="33">
        <f t="shared" si="3"/>
        <v>46</v>
      </c>
      <c r="E6" s="33">
        <f t="shared" si="3"/>
        <v>17</v>
      </c>
      <c r="F6" s="33">
        <f t="shared" si="3"/>
        <v>1</v>
      </c>
      <c r="G6" s="33">
        <f t="shared" si="3"/>
        <v>0</v>
      </c>
      <c r="H6" s="33" t="str">
        <f t="shared" si="3"/>
        <v>京都府　舞鶴市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47.56</v>
      </c>
      <c r="P6" s="34">
        <f t="shared" si="3"/>
        <v>90.2</v>
      </c>
      <c r="Q6" s="34">
        <f t="shared" si="3"/>
        <v>75.67</v>
      </c>
      <c r="R6" s="34">
        <f t="shared" si="3"/>
        <v>2721</v>
      </c>
      <c r="S6" s="34">
        <f t="shared" si="3"/>
        <v>82827</v>
      </c>
      <c r="T6" s="34">
        <f t="shared" si="3"/>
        <v>342.13</v>
      </c>
      <c r="U6" s="34">
        <f t="shared" si="3"/>
        <v>242.09</v>
      </c>
      <c r="V6" s="34">
        <f t="shared" si="3"/>
        <v>73856</v>
      </c>
      <c r="W6" s="34">
        <f t="shared" si="3"/>
        <v>18.239999999999998</v>
      </c>
      <c r="X6" s="34">
        <f t="shared" si="3"/>
        <v>4049.12</v>
      </c>
      <c r="Y6" s="35" t="str">
        <f>IF(Y7="",NA(),Y7)</f>
        <v>-</v>
      </c>
      <c r="Z6" s="35" t="str">
        <f t="shared" ref="Z6:AH6" si="4">IF(Z7="",NA(),Z7)</f>
        <v>-</v>
      </c>
      <c r="AA6" s="35" t="str">
        <f t="shared" si="4"/>
        <v>-</v>
      </c>
      <c r="AB6" s="35" t="str">
        <f t="shared" si="4"/>
        <v>-</v>
      </c>
      <c r="AC6" s="35">
        <f t="shared" si="4"/>
        <v>101.09</v>
      </c>
      <c r="AD6" s="35" t="str">
        <f t="shared" si="4"/>
        <v>-</v>
      </c>
      <c r="AE6" s="35" t="str">
        <f t="shared" si="4"/>
        <v>-</v>
      </c>
      <c r="AF6" s="35" t="str">
        <f t="shared" si="4"/>
        <v>-</v>
      </c>
      <c r="AG6" s="35" t="str">
        <f t="shared" si="4"/>
        <v>-</v>
      </c>
      <c r="AH6" s="35">
        <f t="shared" si="4"/>
        <v>106.9</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9.06</v>
      </c>
      <c r="AT6" s="34" t="str">
        <f>IF(AT7="","",IF(AT7="-","【-】","【"&amp;SUBSTITUTE(TEXT(AT7,"#,##0.00"),"-","△")&amp;"】"))</f>
        <v>【3.28】</v>
      </c>
      <c r="AU6" s="35" t="str">
        <f>IF(AU7="",NA(),AU7)</f>
        <v>-</v>
      </c>
      <c r="AV6" s="35" t="str">
        <f t="shared" ref="AV6:BD6" si="6">IF(AV7="",NA(),AV7)</f>
        <v>-</v>
      </c>
      <c r="AW6" s="35" t="str">
        <f t="shared" si="6"/>
        <v>-</v>
      </c>
      <c r="AX6" s="35" t="str">
        <f t="shared" si="6"/>
        <v>-</v>
      </c>
      <c r="AY6" s="35">
        <f t="shared" si="6"/>
        <v>30.8</v>
      </c>
      <c r="AZ6" s="35" t="str">
        <f t="shared" si="6"/>
        <v>-</v>
      </c>
      <c r="BA6" s="35" t="str">
        <f t="shared" si="6"/>
        <v>-</v>
      </c>
      <c r="BB6" s="35" t="str">
        <f t="shared" si="6"/>
        <v>-</v>
      </c>
      <c r="BC6" s="35" t="str">
        <f t="shared" si="6"/>
        <v>-</v>
      </c>
      <c r="BD6" s="35">
        <f t="shared" si="6"/>
        <v>76.31</v>
      </c>
      <c r="BE6" s="34" t="str">
        <f>IF(BE7="","",IF(BE7="-","【-】","【"&amp;SUBSTITUTE(TEXT(BE7,"#,##0.00"),"-","△")&amp;"】"))</f>
        <v>【69.49】</v>
      </c>
      <c r="BF6" s="35" t="str">
        <f>IF(BF7="",NA(),BF7)</f>
        <v>-</v>
      </c>
      <c r="BG6" s="35" t="str">
        <f t="shared" ref="BG6:BO6" si="7">IF(BG7="",NA(),BG7)</f>
        <v>-</v>
      </c>
      <c r="BH6" s="35" t="str">
        <f t="shared" si="7"/>
        <v>-</v>
      </c>
      <c r="BI6" s="35" t="str">
        <f t="shared" si="7"/>
        <v>-</v>
      </c>
      <c r="BJ6" s="35">
        <f t="shared" si="7"/>
        <v>846.56</v>
      </c>
      <c r="BK6" s="35" t="str">
        <f t="shared" si="7"/>
        <v>-</v>
      </c>
      <c r="BL6" s="35" t="str">
        <f t="shared" si="7"/>
        <v>-</v>
      </c>
      <c r="BM6" s="35" t="str">
        <f t="shared" si="7"/>
        <v>-</v>
      </c>
      <c r="BN6" s="35" t="str">
        <f t="shared" si="7"/>
        <v>-</v>
      </c>
      <c r="BO6" s="35">
        <f t="shared" si="7"/>
        <v>820.36</v>
      </c>
      <c r="BP6" s="34" t="str">
        <f>IF(BP7="","",IF(BP7="-","【-】","【"&amp;SUBSTITUTE(TEXT(BP7,"#,##0.00"),"-","△")&amp;"】"))</f>
        <v>【682.78】</v>
      </c>
      <c r="BQ6" s="35" t="str">
        <f>IF(BQ7="",NA(),BQ7)</f>
        <v>-</v>
      </c>
      <c r="BR6" s="35" t="str">
        <f t="shared" ref="BR6:BZ6" si="8">IF(BR7="",NA(),BR7)</f>
        <v>-</v>
      </c>
      <c r="BS6" s="35" t="str">
        <f t="shared" si="8"/>
        <v>-</v>
      </c>
      <c r="BT6" s="35" t="str">
        <f t="shared" si="8"/>
        <v>-</v>
      </c>
      <c r="BU6" s="35">
        <f t="shared" si="8"/>
        <v>90.73</v>
      </c>
      <c r="BV6" s="35" t="str">
        <f t="shared" si="8"/>
        <v>-</v>
      </c>
      <c r="BW6" s="35" t="str">
        <f t="shared" si="8"/>
        <v>-</v>
      </c>
      <c r="BX6" s="35" t="str">
        <f t="shared" si="8"/>
        <v>-</v>
      </c>
      <c r="BY6" s="35" t="str">
        <f t="shared" si="8"/>
        <v>-</v>
      </c>
      <c r="BZ6" s="35">
        <f t="shared" si="8"/>
        <v>95.4</v>
      </c>
      <c r="CA6" s="34" t="str">
        <f>IF(CA7="","",IF(CA7="-","【-】","【"&amp;SUBSTITUTE(TEXT(CA7,"#,##0.00"),"-","△")&amp;"】"))</f>
        <v>【100.91】</v>
      </c>
      <c r="CB6" s="35" t="str">
        <f>IF(CB7="",NA(),CB7)</f>
        <v>-</v>
      </c>
      <c r="CC6" s="35" t="str">
        <f t="shared" ref="CC6:CK6" si="9">IF(CC7="",NA(),CC7)</f>
        <v>-</v>
      </c>
      <c r="CD6" s="35" t="str">
        <f t="shared" si="9"/>
        <v>-</v>
      </c>
      <c r="CE6" s="35" t="str">
        <f t="shared" si="9"/>
        <v>-</v>
      </c>
      <c r="CF6" s="35">
        <f t="shared" si="9"/>
        <v>150.51</v>
      </c>
      <c r="CG6" s="35" t="str">
        <f t="shared" si="9"/>
        <v>-</v>
      </c>
      <c r="CH6" s="35" t="str">
        <f t="shared" si="9"/>
        <v>-</v>
      </c>
      <c r="CI6" s="35" t="str">
        <f t="shared" si="9"/>
        <v>-</v>
      </c>
      <c r="CJ6" s="35" t="str">
        <f t="shared" si="9"/>
        <v>-</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f t="shared" si="10"/>
        <v>63.69</v>
      </c>
      <c r="CR6" s="35" t="str">
        <f t="shared" si="10"/>
        <v>-</v>
      </c>
      <c r="CS6" s="35" t="str">
        <f t="shared" si="10"/>
        <v>-</v>
      </c>
      <c r="CT6" s="35" t="str">
        <f t="shared" si="10"/>
        <v>-</v>
      </c>
      <c r="CU6" s="35" t="str">
        <f t="shared" si="10"/>
        <v>-</v>
      </c>
      <c r="CV6" s="35">
        <f t="shared" si="10"/>
        <v>65.040000000000006</v>
      </c>
      <c r="CW6" s="34" t="str">
        <f>IF(CW7="","",IF(CW7="-","【-】","【"&amp;SUBSTITUTE(TEXT(CW7,"#,##0.00"),"-","△")&amp;"】"))</f>
        <v>【58.98】</v>
      </c>
      <c r="CX6" s="35" t="str">
        <f>IF(CX7="",NA(),CX7)</f>
        <v>-</v>
      </c>
      <c r="CY6" s="35" t="str">
        <f t="shared" ref="CY6:DG6" si="11">IF(CY7="",NA(),CY7)</f>
        <v>-</v>
      </c>
      <c r="CZ6" s="35" t="str">
        <f t="shared" si="11"/>
        <v>-</v>
      </c>
      <c r="DA6" s="35" t="str">
        <f t="shared" si="11"/>
        <v>-</v>
      </c>
      <c r="DB6" s="35">
        <f t="shared" si="11"/>
        <v>89.96</v>
      </c>
      <c r="DC6" s="35" t="str">
        <f t="shared" si="11"/>
        <v>-</v>
      </c>
      <c r="DD6" s="35" t="str">
        <f t="shared" si="11"/>
        <v>-</v>
      </c>
      <c r="DE6" s="35" t="str">
        <f t="shared" si="11"/>
        <v>-</v>
      </c>
      <c r="DF6" s="35" t="str">
        <f t="shared" si="11"/>
        <v>-</v>
      </c>
      <c r="DG6" s="35">
        <f t="shared" si="11"/>
        <v>92.55</v>
      </c>
      <c r="DH6" s="34" t="str">
        <f>IF(DH7="","",IF(DH7="-","【-】","【"&amp;SUBSTITUTE(TEXT(DH7,"#,##0.00"),"-","△")&amp;"】"))</f>
        <v>【95.20】</v>
      </c>
      <c r="DI6" s="35" t="str">
        <f>IF(DI7="",NA(),DI7)</f>
        <v>-</v>
      </c>
      <c r="DJ6" s="35" t="str">
        <f t="shared" ref="DJ6:DR6" si="12">IF(DJ7="",NA(),DJ7)</f>
        <v>-</v>
      </c>
      <c r="DK6" s="35" t="str">
        <f t="shared" si="12"/>
        <v>-</v>
      </c>
      <c r="DL6" s="35" t="str">
        <f t="shared" si="12"/>
        <v>-</v>
      </c>
      <c r="DM6" s="35">
        <f t="shared" si="12"/>
        <v>4.4800000000000004</v>
      </c>
      <c r="DN6" s="35" t="str">
        <f t="shared" si="12"/>
        <v>-</v>
      </c>
      <c r="DO6" s="35" t="str">
        <f t="shared" si="12"/>
        <v>-</v>
      </c>
      <c r="DP6" s="35" t="str">
        <f t="shared" si="12"/>
        <v>-</v>
      </c>
      <c r="DQ6" s="35" t="str">
        <f t="shared" si="12"/>
        <v>-</v>
      </c>
      <c r="DR6" s="35">
        <f t="shared" si="12"/>
        <v>26.13</v>
      </c>
      <c r="DS6" s="34" t="str">
        <f>IF(DS7="","",IF(DS7="-","【-】","【"&amp;SUBSTITUTE(TEXT(DS7,"#,##0.00"),"-","△")&amp;"】"))</f>
        <v>【38.60】</v>
      </c>
      <c r="DT6" s="35" t="str">
        <f>IF(DT7="",NA(),DT7)</f>
        <v>-</v>
      </c>
      <c r="DU6" s="35" t="str">
        <f t="shared" ref="DU6:EC6" si="13">IF(DU7="",NA(),DU7)</f>
        <v>-</v>
      </c>
      <c r="DV6" s="35" t="str">
        <f t="shared" si="13"/>
        <v>-</v>
      </c>
      <c r="DW6" s="35" t="str">
        <f t="shared" si="13"/>
        <v>-</v>
      </c>
      <c r="DX6" s="35">
        <f t="shared" si="13"/>
        <v>0.63</v>
      </c>
      <c r="DY6" s="35" t="str">
        <f t="shared" si="13"/>
        <v>-</v>
      </c>
      <c r="DZ6" s="35" t="str">
        <f t="shared" si="13"/>
        <v>-</v>
      </c>
      <c r="EA6" s="35" t="str">
        <f t="shared" si="13"/>
        <v>-</v>
      </c>
      <c r="EB6" s="35" t="str">
        <f t="shared" si="13"/>
        <v>-</v>
      </c>
      <c r="EC6" s="35">
        <f t="shared" si="13"/>
        <v>1.03</v>
      </c>
      <c r="ED6" s="34" t="str">
        <f>IF(ED7="","",IF(ED7="-","【-】","【"&amp;SUBSTITUTE(TEXT(ED7,"#,##0.00"),"-","△")&amp;"】"))</f>
        <v>【5.64】</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v>
      </c>
      <c r="EO6" s="34" t="str">
        <f>IF(EO7="","",IF(EO7="-","【-】","【"&amp;SUBSTITUTE(TEXT(EO7,"#,##0.00"),"-","△")&amp;"】"))</f>
        <v>【0.23】</v>
      </c>
    </row>
    <row r="7" spans="1:148" s="36" customFormat="1" x14ac:dyDescent="0.2">
      <c r="A7" s="28"/>
      <c r="B7" s="37">
        <v>2018</v>
      </c>
      <c r="C7" s="37">
        <v>262021</v>
      </c>
      <c r="D7" s="37">
        <v>46</v>
      </c>
      <c r="E7" s="37">
        <v>17</v>
      </c>
      <c r="F7" s="37">
        <v>1</v>
      </c>
      <c r="G7" s="37">
        <v>0</v>
      </c>
      <c r="H7" s="37" t="s">
        <v>96</v>
      </c>
      <c r="I7" s="37" t="s">
        <v>97</v>
      </c>
      <c r="J7" s="37" t="s">
        <v>98</v>
      </c>
      <c r="K7" s="37" t="s">
        <v>99</v>
      </c>
      <c r="L7" s="37" t="s">
        <v>100</v>
      </c>
      <c r="M7" s="37" t="s">
        <v>101</v>
      </c>
      <c r="N7" s="38" t="s">
        <v>102</v>
      </c>
      <c r="O7" s="38">
        <v>47.56</v>
      </c>
      <c r="P7" s="38">
        <v>90.2</v>
      </c>
      <c r="Q7" s="38">
        <v>75.67</v>
      </c>
      <c r="R7" s="38">
        <v>2721</v>
      </c>
      <c r="S7" s="38">
        <v>82827</v>
      </c>
      <c r="T7" s="38">
        <v>342.13</v>
      </c>
      <c r="U7" s="38">
        <v>242.09</v>
      </c>
      <c r="V7" s="38">
        <v>73856</v>
      </c>
      <c r="W7" s="38">
        <v>18.239999999999998</v>
      </c>
      <c r="X7" s="38">
        <v>4049.12</v>
      </c>
      <c r="Y7" s="38" t="s">
        <v>102</v>
      </c>
      <c r="Z7" s="38" t="s">
        <v>102</v>
      </c>
      <c r="AA7" s="38" t="s">
        <v>102</v>
      </c>
      <c r="AB7" s="38" t="s">
        <v>102</v>
      </c>
      <c r="AC7" s="38">
        <v>101.09</v>
      </c>
      <c r="AD7" s="38" t="s">
        <v>102</v>
      </c>
      <c r="AE7" s="38" t="s">
        <v>102</v>
      </c>
      <c r="AF7" s="38" t="s">
        <v>102</v>
      </c>
      <c r="AG7" s="38" t="s">
        <v>102</v>
      </c>
      <c r="AH7" s="38">
        <v>106.9</v>
      </c>
      <c r="AI7" s="38">
        <v>108.69</v>
      </c>
      <c r="AJ7" s="38" t="s">
        <v>102</v>
      </c>
      <c r="AK7" s="38" t="s">
        <v>102</v>
      </c>
      <c r="AL7" s="38" t="s">
        <v>102</v>
      </c>
      <c r="AM7" s="38" t="s">
        <v>102</v>
      </c>
      <c r="AN7" s="38">
        <v>0</v>
      </c>
      <c r="AO7" s="38" t="s">
        <v>102</v>
      </c>
      <c r="AP7" s="38" t="s">
        <v>102</v>
      </c>
      <c r="AQ7" s="38" t="s">
        <v>102</v>
      </c>
      <c r="AR7" s="38" t="s">
        <v>102</v>
      </c>
      <c r="AS7" s="38">
        <v>9.06</v>
      </c>
      <c r="AT7" s="38">
        <v>3.28</v>
      </c>
      <c r="AU7" s="38" t="s">
        <v>102</v>
      </c>
      <c r="AV7" s="38" t="s">
        <v>102</v>
      </c>
      <c r="AW7" s="38" t="s">
        <v>102</v>
      </c>
      <c r="AX7" s="38" t="s">
        <v>102</v>
      </c>
      <c r="AY7" s="38">
        <v>30.8</v>
      </c>
      <c r="AZ7" s="38" t="s">
        <v>102</v>
      </c>
      <c r="BA7" s="38" t="s">
        <v>102</v>
      </c>
      <c r="BB7" s="38" t="s">
        <v>102</v>
      </c>
      <c r="BC7" s="38" t="s">
        <v>102</v>
      </c>
      <c r="BD7" s="38">
        <v>76.31</v>
      </c>
      <c r="BE7" s="38">
        <v>69.489999999999995</v>
      </c>
      <c r="BF7" s="38" t="s">
        <v>102</v>
      </c>
      <c r="BG7" s="38" t="s">
        <v>102</v>
      </c>
      <c r="BH7" s="38" t="s">
        <v>102</v>
      </c>
      <c r="BI7" s="38" t="s">
        <v>102</v>
      </c>
      <c r="BJ7" s="38">
        <v>846.56</v>
      </c>
      <c r="BK7" s="38" t="s">
        <v>102</v>
      </c>
      <c r="BL7" s="38" t="s">
        <v>102</v>
      </c>
      <c r="BM7" s="38" t="s">
        <v>102</v>
      </c>
      <c r="BN7" s="38" t="s">
        <v>102</v>
      </c>
      <c r="BO7" s="38">
        <v>820.36</v>
      </c>
      <c r="BP7" s="38">
        <v>682.78</v>
      </c>
      <c r="BQ7" s="38" t="s">
        <v>102</v>
      </c>
      <c r="BR7" s="38" t="s">
        <v>102</v>
      </c>
      <c r="BS7" s="38" t="s">
        <v>102</v>
      </c>
      <c r="BT7" s="38" t="s">
        <v>102</v>
      </c>
      <c r="BU7" s="38">
        <v>90.73</v>
      </c>
      <c r="BV7" s="38" t="s">
        <v>102</v>
      </c>
      <c r="BW7" s="38" t="s">
        <v>102</v>
      </c>
      <c r="BX7" s="38" t="s">
        <v>102</v>
      </c>
      <c r="BY7" s="38" t="s">
        <v>102</v>
      </c>
      <c r="BZ7" s="38">
        <v>95.4</v>
      </c>
      <c r="CA7" s="38">
        <v>100.91</v>
      </c>
      <c r="CB7" s="38" t="s">
        <v>102</v>
      </c>
      <c r="CC7" s="38" t="s">
        <v>102</v>
      </c>
      <c r="CD7" s="38" t="s">
        <v>102</v>
      </c>
      <c r="CE7" s="38" t="s">
        <v>102</v>
      </c>
      <c r="CF7" s="38">
        <v>150.51</v>
      </c>
      <c r="CG7" s="38" t="s">
        <v>102</v>
      </c>
      <c r="CH7" s="38" t="s">
        <v>102</v>
      </c>
      <c r="CI7" s="38" t="s">
        <v>102</v>
      </c>
      <c r="CJ7" s="38" t="s">
        <v>102</v>
      </c>
      <c r="CK7" s="38">
        <v>163.19999999999999</v>
      </c>
      <c r="CL7" s="38">
        <v>136.86000000000001</v>
      </c>
      <c r="CM7" s="38" t="s">
        <v>102</v>
      </c>
      <c r="CN7" s="38" t="s">
        <v>102</v>
      </c>
      <c r="CO7" s="38" t="s">
        <v>102</v>
      </c>
      <c r="CP7" s="38" t="s">
        <v>102</v>
      </c>
      <c r="CQ7" s="38">
        <v>63.69</v>
      </c>
      <c r="CR7" s="38" t="s">
        <v>102</v>
      </c>
      <c r="CS7" s="38" t="s">
        <v>102</v>
      </c>
      <c r="CT7" s="38" t="s">
        <v>102</v>
      </c>
      <c r="CU7" s="38" t="s">
        <v>102</v>
      </c>
      <c r="CV7" s="38">
        <v>65.040000000000006</v>
      </c>
      <c r="CW7" s="38">
        <v>58.98</v>
      </c>
      <c r="CX7" s="38" t="s">
        <v>102</v>
      </c>
      <c r="CY7" s="38" t="s">
        <v>102</v>
      </c>
      <c r="CZ7" s="38" t="s">
        <v>102</v>
      </c>
      <c r="DA7" s="38" t="s">
        <v>102</v>
      </c>
      <c r="DB7" s="38">
        <v>89.96</v>
      </c>
      <c r="DC7" s="38" t="s">
        <v>102</v>
      </c>
      <c r="DD7" s="38" t="s">
        <v>102</v>
      </c>
      <c r="DE7" s="38" t="s">
        <v>102</v>
      </c>
      <c r="DF7" s="38" t="s">
        <v>102</v>
      </c>
      <c r="DG7" s="38">
        <v>92.55</v>
      </c>
      <c r="DH7" s="38">
        <v>95.2</v>
      </c>
      <c r="DI7" s="38" t="s">
        <v>102</v>
      </c>
      <c r="DJ7" s="38" t="s">
        <v>102</v>
      </c>
      <c r="DK7" s="38" t="s">
        <v>102</v>
      </c>
      <c r="DL7" s="38" t="s">
        <v>102</v>
      </c>
      <c r="DM7" s="38">
        <v>4.4800000000000004</v>
      </c>
      <c r="DN7" s="38" t="s">
        <v>102</v>
      </c>
      <c r="DO7" s="38" t="s">
        <v>102</v>
      </c>
      <c r="DP7" s="38" t="s">
        <v>102</v>
      </c>
      <c r="DQ7" s="38" t="s">
        <v>102</v>
      </c>
      <c r="DR7" s="38">
        <v>26.13</v>
      </c>
      <c r="DS7" s="38">
        <v>38.6</v>
      </c>
      <c r="DT7" s="38" t="s">
        <v>102</v>
      </c>
      <c r="DU7" s="38" t="s">
        <v>102</v>
      </c>
      <c r="DV7" s="38" t="s">
        <v>102</v>
      </c>
      <c r="DW7" s="38" t="s">
        <v>102</v>
      </c>
      <c r="DX7" s="38">
        <v>0.63</v>
      </c>
      <c r="DY7" s="38" t="s">
        <v>102</v>
      </c>
      <c r="DZ7" s="38" t="s">
        <v>102</v>
      </c>
      <c r="EA7" s="38" t="s">
        <v>102</v>
      </c>
      <c r="EB7" s="38" t="s">
        <v>102</v>
      </c>
      <c r="EC7" s="38">
        <v>1.03</v>
      </c>
      <c r="ED7" s="38">
        <v>5.64</v>
      </c>
      <c r="EE7" s="38" t="s">
        <v>102</v>
      </c>
      <c r="EF7" s="38" t="s">
        <v>102</v>
      </c>
      <c r="EG7" s="38" t="s">
        <v>102</v>
      </c>
      <c r="EH7" s="38" t="s">
        <v>102</v>
      </c>
      <c r="EI7" s="38">
        <v>0</v>
      </c>
      <c r="EJ7" s="38" t="s">
        <v>102</v>
      </c>
      <c r="EK7" s="38" t="s">
        <v>102</v>
      </c>
      <c r="EL7" s="38" t="s">
        <v>102</v>
      </c>
      <c r="EM7" s="38" t="s">
        <v>102</v>
      </c>
      <c r="EN7" s="38">
        <v>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cp:lastPrinted>2020-02-18T05:12:49Z</cp:lastPrinted>
  <dcterms:modified xsi:type="dcterms:W3CDTF">2020-02-18T05:16:14Z</dcterms:modified>
</cp:coreProperties>
</file>