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4KAWiBREHzQT6rCmxOVG8YjjqOYC2Ze6FwMXflQAIT9cBW/aRlcE1UZ80jdswDcGTQFDPfYLSEQcCTSZI/DhDA==" workbookSaltValue="uaJLqcZiIbneh21jseRIzg==" workbookSpinCount="100000" lockStructure="1"/>
  <bookViews>
    <workbookView xWindow="0" yWindow="0" windowWidth="20730" windowHeight="1176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<sst xmlns="http://schemas.openxmlformats.org/spreadsheetml/2006/main" count="228" uniqueCount="114">
  <si>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</si>
  <si>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</si>
  <si>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</si>
  <si>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</si>
  <si>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</si>
  <si>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</si>
  <si>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</si>
  <si>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</si>
  <si>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</si>
  <si>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</si>
  <si>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</si>
  <si>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</si>
  <si>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</si>
  <si>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</si>
  <si>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</si>
  <si>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</si>
  <si>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</si>
  <si>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</si>
  <si>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</si>
  <si>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</si>
  <si>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</si>
  <si>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</si>
  <si>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</si>
  <si>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</si>
  <si>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</si>
  <si>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</si>
  <si>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</si>
  <si>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</si>
  <si>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</si>
  <si>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</si>
  <si>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</si>
  <si>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</si>
  <si>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</si>
  <si>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</si>
  <si>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</si>
  <si>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</si>
  <si>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</si>
  <si>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</si>
  <si>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</si>
  <si>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</si>
  <si>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</si>
  <si>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</si>
  <si>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</si>
  <si>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</si>
  <si>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</si>
  <si>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</si>
  <si>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</si>
  <si>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</si>
  <si>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</si>
  <si>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</si>
  <si>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</si>
  <si>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</si>
  <si>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</si>
  <si>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</si>
  <si>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</si>
  <si>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</si>
  <si>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</si>
  <si>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</si>
  <si>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</si>
  <si>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</si>
  <si>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</si>
  <si>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</si>
  <si>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</si>
  <si>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</si>
  <si>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</si>
  <si>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</si>
  <si>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</si>
  <si>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</si>
  <si>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</si>
  <si>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</si>
  <si>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</si>
  <si>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</si>
  <si>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</si>
  <si>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</si>
  <si>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</si>
  <si>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</si>
  <si>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</si>
  <si>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</si>
  <si>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</si>
  <si>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</si>
  <si>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</si>
  <si>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</si>
  <si>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</si>
  <si>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</si>
  <si>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</si>
  <si>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</si>
  <si>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</si>
  <si>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</si>
  <si>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</si>
  <si>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</si>
  <si>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</si>
  <si>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</si>
  <si>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</si>
  <si>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</si>
  <si>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</si>
  <si>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</si>
  <si>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</si>
  <si>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</si>
  <si>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福知山市</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</si>
  <si>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</si>
  <si>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</si>
  <si>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</si>
  <si>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</si>
  <si>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</si>
  <si>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</si>
  <si>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</si>
  <si>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</si>
  <si>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</si>
  <si>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</si>
  <si>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</si>
  <si>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</si>
  <si>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③管渠の整備は完了している。
整備完了からの経過年数が浅く、法定耐用年数が経過するまで期間があるため、管渠施設の老朽化度合は低い。</t>
    <phoneticPr fontId="4"/>
  </si>
  <si>
    <t xml:space="preserve">①企業債の償還はなく、費用を使用料と繰入金で補っている状況で、継続的に100％を維持している。
④企業債残高はない。
⑤概ね類似団体平均値であるが、人口が少なく、維持管理費も最低限で行っており、使用料の減少が今回経費回収率の低下の要因となった。処理区域内人口も少ないことから、これ以上の改善は困難な状況である。（平成26年度については隔月検針を開始したことにより使用料収入が1ヶ月分繰延され11ヶ月分の計上となったことから、経費回収率についても減少したものである。）
⑥汚水処理費が昨年度より微増したことにより増加した。処理区域内人口が少ないことから、有収水量の増加は見込まれず、今後も汚水処理原価の上昇が見込まれる。
⑦処理地区内人口の減少に伴い、類似団体より低い数値で推移している。
⑧水洗化率については100％であり、類似団体の平均値を上回っており、生活環境の改善、公共用水域の水質保全に寄与している。
</t>
    <rPh sb="241" eb="244">
      <t>サクネンド</t>
    </rPh>
    <rPh sb="246" eb="248">
      <t>ビゾウ</t>
    </rPh>
    <rPh sb="255" eb="257">
      <t>ゾウカ</t>
    </rPh>
    <rPh sb="276" eb="278">
      <t>ユウシュウ</t>
    </rPh>
    <rPh sb="278" eb="280">
      <t>スイリョウ</t>
    </rPh>
    <rPh sb="281" eb="283">
      <t>ゾウカ</t>
    </rPh>
    <rPh sb="284" eb="286">
      <t>ミコミ</t>
    </rPh>
    <phoneticPr fontId="4"/>
  </si>
  <si>
    <t>　当市簡易排水事業については一定整備を完了し、維持管理を行っている状況である。処理区域内人口が少なく有収水量も低いため汚水処理原価が高い傾向にある。
　今後も小規模であるが、欠くことのできない事業であることから、安定的な経営に努める。
　令和5年4月より、公営企業会計適用を予定している。</t>
    <rPh sb="119" eb="121">
      <t>レイワ</t>
    </rPh>
    <rPh sb="122" eb="123">
      <t>ネン</t>
    </rPh>
    <rPh sb="124" eb="125">
      <t>ガツ</t>
    </rPh>
    <rPh sb="128" eb="130">
      <t>コウエイ</t>
    </rPh>
    <rPh sb="130" eb="132">
      <t>キギョウ</t>
    </rPh>
    <rPh sb="132" eb="134">
      <t>カイケイ</t>
    </rPh>
    <rPh sb="134" eb="136">
      <t>テキヨウ</t>
    </rPh>
    <rPh sb="137" eb="13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</si>
</sst>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8EA-4530-B392-7F1363BC1BA7}"/>
            </c:ext>
          </c:extLst>
        </c:ser>
        <c:dLbls>
          <c:showLegendKey val="0"/>
          <c:showVal val="0"/>
          <c:showCatName val="0"/>
          <c:showSerName val="0"/>
          <c:showPercent val="0"/>
          <c:showBubbleSize val="0"/>
        </c:dLbls>
        <c:gapWidth val="150"/>
        <c:axId val="248681600"/>
        <c:axId val="25016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C8EA-4530-B392-7F1363BC1BA7}"/>
            </c:ext>
          </c:extLst>
        </c:ser>
        <c:dLbls>
          <c:showLegendKey val="0"/>
          <c:showVal val="0"/>
          <c:showCatName val="0"/>
          <c:showSerName val="0"/>
          <c:showPercent val="0"/>
          <c:showBubbleSize val="0"/>
        </c:dLbls>
        <c:marker val="1"/>
        <c:smooth val="0"/>
        <c:axId val="248681600"/>
        <c:axId val="250165888"/>
      </c:lineChart>
      <c:dateAx>
        <c:axId val="248681600"/>
        <c:scaling>
          <c:orientation val="minMax"/>
        </c:scaling>
        <c:delete val="1"/>
        <c:axPos val="b"/>
        <c:numFmt formatCode="ge" sourceLinked="1"/>
        <c:majorTickMark val="none"/>
        <c:minorTickMark val="none"/>
        <c:tickLblPos val="none"/>
        <c:crossAx val="250165888"/>
        <c:crosses val="autoZero"/>
        <c:auto val="1"/>
        <c:lblOffset val="100"/>
        <c:baseTimeUnit val="years"/>
      </c:dateAx>
      <c:valAx>
        <c:axId val="25016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68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20</c:v>
                </c:pt>
                <c:pt idx="1">
                  <c:v>20</c:v>
                </c:pt>
                <c:pt idx="2">
                  <c:v>20</c:v>
                </c:pt>
                <c:pt idx="3">
                  <c:v>20</c:v>
                </c:pt>
                <c:pt idx="4">
                  <c:v>20</c:v>
                </c:pt>
              </c:numCache>
            </c:numRef>
          </c:val>
          <c:extLst xmlns:c16r2="http://schemas.microsoft.com/office/drawing/2015/06/chart">
            <c:ext xmlns:c16="http://schemas.microsoft.com/office/drawing/2014/chart" uri="{C3380CC4-5D6E-409C-BE32-E72D297353CC}">
              <c16:uniqueId val="{00000000-6342-40FA-B881-C2B71FD34634}"/>
            </c:ext>
          </c:extLst>
        </c:ser>
        <c:dLbls>
          <c:showLegendKey val="0"/>
          <c:showVal val="0"/>
          <c:showCatName val="0"/>
          <c:showSerName val="0"/>
          <c:showPercent val="0"/>
          <c:showBubbleSize val="0"/>
        </c:dLbls>
        <c:gapWidth val="150"/>
        <c:axId val="163431168"/>
        <c:axId val="16343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28.81</c:v>
                </c:pt>
                <c:pt idx="1">
                  <c:v>27.46</c:v>
                </c:pt>
                <c:pt idx="2">
                  <c:v>27.55</c:v>
                </c:pt>
                <c:pt idx="3">
                  <c:v>27.26</c:v>
                </c:pt>
                <c:pt idx="4">
                  <c:v>27.09</c:v>
                </c:pt>
              </c:numCache>
            </c:numRef>
          </c:val>
          <c:smooth val="0"/>
          <c:extLst xmlns:c16r2="http://schemas.microsoft.com/office/drawing/2015/06/chart">
            <c:ext xmlns:c16="http://schemas.microsoft.com/office/drawing/2014/chart" uri="{C3380CC4-5D6E-409C-BE32-E72D297353CC}">
              <c16:uniqueId val="{00000001-6342-40FA-B881-C2B71FD34634}"/>
            </c:ext>
          </c:extLst>
        </c:ser>
        <c:dLbls>
          <c:showLegendKey val="0"/>
          <c:showVal val="0"/>
          <c:showCatName val="0"/>
          <c:showSerName val="0"/>
          <c:showPercent val="0"/>
          <c:showBubbleSize val="0"/>
        </c:dLbls>
        <c:marker val="1"/>
        <c:smooth val="0"/>
        <c:axId val="163431168"/>
        <c:axId val="163433088"/>
      </c:lineChart>
      <c:dateAx>
        <c:axId val="163431168"/>
        <c:scaling>
          <c:orientation val="minMax"/>
        </c:scaling>
        <c:delete val="1"/>
        <c:axPos val="b"/>
        <c:numFmt formatCode="ge" sourceLinked="1"/>
        <c:majorTickMark val="none"/>
        <c:minorTickMark val="none"/>
        <c:tickLblPos val="none"/>
        <c:crossAx val="163433088"/>
        <c:crosses val="autoZero"/>
        <c:auto val="1"/>
        <c:lblOffset val="100"/>
        <c:baseTimeUnit val="years"/>
      </c:dateAx>
      <c:valAx>
        <c:axId val="16343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43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E654-4439-93E2-4357C8C89DE9}"/>
            </c:ext>
          </c:extLst>
        </c:ser>
        <c:dLbls>
          <c:showLegendKey val="0"/>
          <c:showVal val="0"/>
          <c:showCatName val="0"/>
          <c:showSerName val="0"/>
          <c:showPercent val="0"/>
          <c:showBubbleSize val="0"/>
        </c:dLbls>
        <c:gapWidth val="150"/>
        <c:axId val="163595392"/>
        <c:axId val="163597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95.8</c:v>
                </c:pt>
                <c:pt idx="1">
                  <c:v>94.81</c:v>
                </c:pt>
                <c:pt idx="2">
                  <c:v>94.87</c:v>
                </c:pt>
                <c:pt idx="3">
                  <c:v>94.93</c:v>
                </c:pt>
                <c:pt idx="4">
                  <c:v>95.1</c:v>
                </c:pt>
              </c:numCache>
            </c:numRef>
          </c:val>
          <c:smooth val="0"/>
          <c:extLst xmlns:c16r2="http://schemas.microsoft.com/office/drawing/2015/06/chart">
            <c:ext xmlns:c16="http://schemas.microsoft.com/office/drawing/2014/chart" uri="{C3380CC4-5D6E-409C-BE32-E72D297353CC}">
              <c16:uniqueId val="{00000001-E654-4439-93E2-4357C8C89DE9}"/>
            </c:ext>
          </c:extLst>
        </c:ser>
        <c:dLbls>
          <c:showLegendKey val="0"/>
          <c:showVal val="0"/>
          <c:showCatName val="0"/>
          <c:showSerName val="0"/>
          <c:showPercent val="0"/>
          <c:showBubbleSize val="0"/>
        </c:dLbls>
        <c:marker val="1"/>
        <c:smooth val="0"/>
        <c:axId val="163595392"/>
        <c:axId val="163597312"/>
      </c:lineChart>
      <c:dateAx>
        <c:axId val="163595392"/>
        <c:scaling>
          <c:orientation val="minMax"/>
        </c:scaling>
        <c:delete val="1"/>
        <c:axPos val="b"/>
        <c:numFmt formatCode="ge" sourceLinked="1"/>
        <c:majorTickMark val="none"/>
        <c:minorTickMark val="none"/>
        <c:tickLblPos val="none"/>
        <c:crossAx val="163597312"/>
        <c:crosses val="autoZero"/>
        <c:auto val="1"/>
        <c:lblOffset val="100"/>
        <c:baseTimeUnit val="years"/>
      </c:dateAx>
      <c:valAx>
        <c:axId val="16359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59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DC02-4979-8314-A2C81CFC89D8}"/>
            </c:ext>
          </c:extLst>
        </c:ser>
        <c:dLbls>
          <c:showLegendKey val="0"/>
          <c:showVal val="0"/>
          <c:showCatName val="0"/>
          <c:showSerName val="0"/>
          <c:showPercent val="0"/>
          <c:showBubbleSize val="0"/>
        </c:dLbls>
        <c:gapWidth val="150"/>
        <c:axId val="70419968"/>
        <c:axId val="7042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C02-4979-8314-A2C81CFC89D8}"/>
            </c:ext>
          </c:extLst>
        </c:ser>
        <c:dLbls>
          <c:showLegendKey val="0"/>
          <c:showVal val="0"/>
          <c:showCatName val="0"/>
          <c:showSerName val="0"/>
          <c:showPercent val="0"/>
          <c:showBubbleSize val="0"/>
        </c:dLbls>
        <c:marker val="1"/>
        <c:smooth val="0"/>
        <c:axId val="70419968"/>
        <c:axId val="70421888"/>
      </c:lineChart>
      <c:dateAx>
        <c:axId val="70419968"/>
        <c:scaling>
          <c:orientation val="minMax"/>
        </c:scaling>
        <c:delete val="1"/>
        <c:axPos val="b"/>
        <c:numFmt formatCode="ge" sourceLinked="1"/>
        <c:majorTickMark val="none"/>
        <c:minorTickMark val="none"/>
        <c:tickLblPos val="none"/>
        <c:crossAx val="70421888"/>
        <c:crosses val="autoZero"/>
        <c:auto val="1"/>
        <c:lblOffset val="100"/>
        <c:baseTimeUnit val="years"/>
      </c:dateAx>
      <c:valAx>
        <c:axId val="7042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41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7BA-40ED-9BBD-4183771AE20B}"/>
            </c:ext>
          </c:extLst>
        </c:ser>
        <c:dLbls>
          <c:showLegendKey val="0"/>
          <c:showVal val="0"/>
          <c:showCatName val="0"/>
          <c:showSerName val="0"/>
          <c:showPercent val="0"/>
          <c:showBubbleSize val="0"/>
        </c:dLbls>
        <c:gapWidth val="150"/>
        <c:axId val="73537408"/>
        <c:axId val="7354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7BA-40ED-9BBD-4183771AE20B}"/>
            </c:ext>
          </c:extLst>
        </c:ser>
        <c:dLbls>
          <c:showLegendKey val="0"/>
          <c:showVal val="0"/>
          <c:showCatName val="0"/>
          <c:showSerName val="0"/>
          <c:showPercent val="0"/>
          <c:showBubbleSize val="0"/>
        </c:dLbls>
        <c:marker val="1"/>
        <c:smooth val="0"/>
        <c:axId val="73537408"/>
        <c:axId val="73547776"/>
      </c:lineChart>
      <c:dateAx>
        <c:axId val="73537408"/>
        <c:scaling>
          <c:orientation val="minMax"/>
        </c:scaling>
        <c:delete val="1"/>
        <c:axPos val="b"/>
        <c:numFmt formatCode="ge" sourceLinked="1"/>
        <c:majorTickMark val="none"/>
        <c:minorTickMark val="none"/>
        <c:tickLblPos val="none"/>
        <c:crossAx val="73547776"/>
        <c:crosses val="autoZero"/>
        <c:auto val="1"/>
        <c:lblOffset val="100"/>
        <c:baseTimeUnit val="years"/>
      </c:dateAx>
      <c:valAx>
        <c:axId val="7354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53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519-45D8-9F06-EBC865492540}"/>
            </c:ext>
          </c:extLst>
        </c:ser>
        <c:dLbls>
          <c:showLegendKey val="0"/>
          <c:showVal val="0"/>
          <c:showCatName val="0"/>
          <c:showSerName val="0"/>
          <c:showPercent val="0"/>
          <c:showBubbleSize val="0"/>
        </c:dLbls>
        <c:gapWidth val="150"/>
        <c:axId val="73586944"/>
        <c:axId val="16288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519-45D8-9F06-EBC865492540}"/>
            </c:ext>
          </c:extLst>
        </c:ser>
        <c:dLbls>
          <c:showLegendKey val="0"/>
          <c:showVal val="0"/>
          <c:showCatName val="0"/>
          <c:showSerName val="0"/>
          <c:showPercent val="0"/>
          <c:showBubbleSize val="0"/>
        </c:dLbls>
        <c:marker val="1"/>
        <c:smooth val="0"/>
        <c:axId val="73586944"/>
        <c:axId val="162881920"/>
      </c:lineChart>
      <c:dateAx>
        <c:axId val="73586944"/>
        <c:scaling>
          <c:orientation val="minMax"/>
        </c:scaling>
        <c:delete val="1"/>
        <c:axPos val="b"/>
        <c:numFmt formatCode="ge" sourceLinked="1"/>
        <c:majorTickMark val="none"/>
        <c:minorTickMark val="none"/>
        <c:tickLblPos val="none"/>
        <c:crossAx val="162881920"/>
        <c:crosses val="autoZero"/>
        <c:auto val="1"/>
        <c:lblOffset val="100"/>
        <c:baseTimeUnit val="years"/>
      </c:dateAx>
      <c:valAx>
        <c:axId val="16288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58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AEC-4B3B-8A3A-629CA19C9EB2}"/>
            </c:ext>
          </c:extLst>
        </c:ser>
        <c:dLbls>
          <c:showLegendKey val="0"/>
          <c:showVal val="0"/>
          <c:showCatName val="0"/>
          <c:showSerName val="0"/>
          <c:showPercent val="0"/>
          <c:showBubbleSize val="0"/>
        </c:dLbls>
        <c:gapWidth val="150"/>
        <c:axId val="162908800"/>
        <c:axId val="16291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AEC-4B3B-8A3A-629CA19C9EB2}"/>
            </c:ext>
          </c:extLst>
        </c:ser>
        <c:dLbls>
          <c:showLegendKey val="0"/>
          <c:showVal val="0"/>
          <c:showCatName val="0"/>
          <c:showSerName val="0"/>
          <c:showPercent val="0"/>
          <c:showBubbleSize val="0"/>
        </c:dLbls>
        <c:marker val="1"/>
        <c:smooth val="0"/>
        <c:axId val="162908800"/>
        <c:axId val="162910976"/>
      </c:lineChart>
      <c:dateAx>
        <c:axId val="162908800"/>
        <c:scaling>
          <c:orientation val="minMax"/>
        </c:scaling>
        <c:delete val="1"/>
        <c:axPos val="b"/>
        <c:numFmt formatCode="ge" sourceLinked="1"/>
        <c:majorTickMark val="none"/>
        <c:minorTickMark val="none"/>
        <c:tickLblPos val="none"/>
        <c:crossAx val="162910976"/>
        <c:crosses val="autoZero"/>
        <c:auto val="1"/>
        <c:lblOffset val="100"/>
        <c:baseTimeUnit val="years"/>
      </c:dateAx>
      <c:valAx>
        <c:axId val="16291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90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7BB-48F8-BE77-3A8E86806B21}"/>
            </c:ext>
          </c:extLst>
        </c:ser>
        <c:dLbls>
          <c:showLegendKey val="0"/>
          <c:showVal val="0"/>
          <c:showCatName val="0"/>
          <c:showSerName val="0"/>
          <c:showPercent val="0"/>
          <c:showBubbleSize val="0"/>
        </c:dLbls>
        <c:gapWidth val="150"/>
        <c:axId val="163323264"/>
        <c:axId val="16333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7BB-48F8-BE77-3A8E86806B21}"/>
            </c:ext>
          </c:extLst>
        </c:ser>
        <c:dLbls>
          <c:showLegendKey val="0"/>
          <c:showVal val="0"/>
          <c:showCatName val="0"/>
          <c:showSerName val="0"/>
          <c:showPercent val="0"/>
          <c:showBubbleSize val="0"/>
        </c:dLbls>
        <c:marker val="1"/>
        <c:smooth val="0"/>
        <c:axId val="163323264"/>
        <c:axId val="163333632"/>
      </c:lineChart>
      <c:dateAx>
        <c:axId val="163323264"/>
        <c:scaling>
          <c:orientation val="minMax"/>
        </c:scaling>
        <c:delete val="1"/>
        <c:axPos val="b"/>
        <c:numFmt formatCode="ge" sourceLinked="1"/>
        <c:majorTickMark val="none"/>
        <c:minorTickMark val="none"/>
        <c:tickLblPos val="none"/>
        <c:crossAx val="163333632"/>
        <c:crosses val="autoZero"/>
        <c:auto val="1"/>
        <c:lblOffset val="100"/>
        <c:baseTimeUnit val="years"/>
      </c:dateAx>
      <c:valAx>
        <c:axId val="16333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32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722-4521-8598-9CDBE8E9F236}"/>
            </c:ext>
          </c:extLst>
        </c:ser>
        <c:dLbls>
          <c:showLegendKey val="0"/>
          <c:showVal val="0"/>
          <c:showCatName val="0"/>
          <c:showSerName val="0"/>
          <c:showPercent val="0"/>
          <c:showBubbleSize val="0"/>
        </c:dLbls>
        <c:gapWidth val="150"/>
        <c:axId val="163356672"/>
        <c:axId val="16335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163.30000000000001</c:v>
                </c:pt>
                <c:pt idx="1">
                  <c:v>332.28</c:v>
                </c:pt>
                <c:pt idx="2">
                  <c:v>274.07</c:v>
                </c:pt>
                <c:pt idx="3">
                  <c:v>243.02</c:v>
                </c:pt>
                <c:pt idx="4">
                  <c:v>196.19</c:v>
                </c:pt>
              </c:numCache>
            </c:numRef>
          </c:val>
          <c:smooth val="0"/>
          <c:extLst xmlns:c16r2="http://schemas.microsoft.com/office/drawing/2015/06/chart">
            <c:ext xmlns:c16="http://schemas.microsoft.com/office/drawing/2014/chart" uri="{C3380CC4-5D6E-409C-BE32-E72D297353CC}">
              <c16:uniqueId val="{00000001-B722-4521-8598-9CDBE8E9F236}"/>
            </c:ext>
          </c:extLst>
        </c:ser>
        <c:dLbls>
          <c:showLegendKey val="0"/>
          <c:showVal val="0"/>
          <c:showCatName val="0"/>
          <c:showSerName val="0"/>
          <c:showPercent val="0"/>
          <c:showBubbleSize val="0"/>
        </c:dLbls>
        <c:marker val="1"/>
        <c:smooth val="0"/>
        <c:axId val="163356672"/>
        <c:axId val="163358592"/>
      </c:lineChart>
      <c:dateAx>
        <c:axId val="163356672"/>
        <c:scaling>
          <c:orientation val="minMax"/>
        </c:scaling>
        <c:delete val="1"/>
        <c:axPos val="b"/>
        <c:numFmt formatCode="ge" sourceLinked="1"/>
        <c:majorTickMark val="none"/>
        <c:minorTickMark val="none"/>
        <c:tickLblPos val="none"/>
        <c:crossAx val="163358592"/>
        <c:crosses val="autoZero"/>
        <c:auto val="1"/>
        <c:lblOffset val="100"/>
        <c:baseTimeUnit val="years"/>
      </c:dateAx>
      <c:valAx>
        <c:axId val="16335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35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39.24</c:v>
                </c:pt>
                <c:pt idx="1">
                  <c:v>44.01</c:v>
                </c:pt>
                <c:pt idx="2">
                  <c:v>42.23</c:v>
                </c:pt>
                <c:pt idx="3">
                  <c:v>39.35</c:v>
                </c:pt>
                <c:pt idx="4">
                  <c:v>39.159999999999997</c:v>
                </c:pt>
              </c:numCache>
            </c:numRef>
          </c:val>
          <c:extLst xmlns:c16r2="http://schemas.microsoft.com/office/drawing/2015/06/chart">
            <c:ext xmlns:c16="http://schemas.microsoft.com/office/drawing/2014/chart" uri="{C3380CC4-5D6E-409C-BE32-E72D297353CC}">
              <c16:uniqueId val="{00000000-B983-416E-BE12-E1622A7CE9E0}"/>
            </c:ext>
          </c:extLst>
        </c:ser>
        <c:dLbls>
          <c:showLegendKey val="0"/>
          <c:showVal val="0"/>
          <c:showCatName val="0"/>
          <c:showSerName val="0"/>
          <c:showPercent val="0"/>
          <c:showBubbleSize val="0"/>
        </c:dLbls>
        <c:gapWidth val="150"/>
        <c:axId val="163377152"/>
        <c:axId val="16337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39.99</c:v>
                </c:pt>
                <c:pt idx="1">
                  <c:v>35.83</c:v>
                </c:pt>
                <c:pt idx="2">
                  <c:v>37.06</c:v>
                </c:pt>
                <c:pt idx="3">
                  <c:v>41.35</c:v>
                </c:pt>
                <c:pt idx="4">
                  <c:v>39.07</c:v>
                </c:pt>
              </c:numCache>
            </c:numRef>
          </c:val>
          <c:smooth val="0"/>
          <c:extLst xmlns:c16r2="http://schemas.microsoft.com/office/drawing/2015/06/chart">
            <c:ext xmlns:c16="http://schemas.microsoft.com/office/drawing/2014/chart" uri="{C3380CC4-5D6E-409C-BE32-E72D297353CC}">
              <c16:uniqueId val="{00000001-B983-416E-BE12-E1622A7CE9E0}"/>
            </c:ext>
          </c:extLst>
        </c:ser>
        <c:dLbls>
          <c:showLegendKey val="0"/>
          <c:showVal val="0"/>
          <c:showCatName val="0"/>
          <c:showSerName val="0"/>
          <c:showPercent val="0"/>
          <c:showBubbleSize val="0"/>
        </c:dLbls>
        <c:marker val="1"/>
        <c:smooth val="0"/>
        <c:axId val="163377152"/>
        <c:axId val="163379072"/>
      </c:lineChart>
      <c:dateAx>
        <c:axId val="163377152"/>
        <c:scaling>
          <c:orientation val="minMax"/>
        </c:scaling>
        <c:delete val="1"/>
        <c:axPos val="b"/>
        <c:numFmt formatCode="ge" sourceLinked="1"/>
        <c:majorTickMark val="none"/>
        <c:minorTickMark val="none"/>
        <c:tickLblPos val="none"/>
        <c:crossAx val="163379072"/>
        <c:crosses val="autoZero"/>
        <c:auto val="1"/>
        <c:lblOffset val="100"/>
        <c:baseTimeUnit val="years"/>
      </c:dateAx>
      <c:valAx>
        <c:axId val="16337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37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576.15</c:v>
                </c:pt>
                <c:pt idx="1">
                  <c:v>527.24</c:v>
                </c:pt>
                <c:pt idx="2">
                  <c:v>554.79</c:v>
                </c:pt>
                <c:pt idx="3">
                  <c:v>575.96</c:v>
                </c:pt>
                <c:pt idx="4">
                  <c:v>581.16999999999996</c:v>
                </c:pt>
              </c:numCache>
            </c:numRef>
          </c:val>
          <c:extLst xmlns:c16r2="http://schemas.microsoft.com/office/drawing/2015/06/chart">
            <c:ext xmlns:c16="http://schemas.microsoft.com/office/drawing/2014/chart" uri="{C3380CC4-5D6E-409C-BE32-E72D297353CC}">
              <c16:uniqueId val="{00000000-DF7B-4367-A936-70A61B23D351}"/>
            </c:ext>
          </c:extLst>
        </c:ser>
        <c:dLbls>
          <c:showLegendKey val="0"/>
          <c:showVal val="0"/>
          <c:showCatName val="0"/>
          <c:showSerName val="0"/>
          <c:showPercent val="0"/>
          <c:showBubbleSize val="0"/>
        </c:dLbls>
        <c:gapWidth val="150"/>
        <c:axId val="163402112"/>
        <c:axId val="16340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477.5</c:v>
                </c:pt>
                <c:pt idx="1">
                  <c:v>528.37</c:v>
                </c:pt>
                <c:pt idx="2">
                  <c:v>514.20000000000005</c:v>
                </c:pt>
                <c:pt idx="3">
                  <c:v>456.7</c:v>
                </c:pt>
                <c:pt idx="4">
                  <c:v>485</c:v>
                </c:pt>
              </c:numCache>
            </c:numRef>
          </c:val>
          <c:smooth val="0"/>
          <c:extLst xmlns:c16r2="http://schemas.microsoft.com/office/drawing/2015/06/chart">
            <c:ext xmlns:c16="http://schemas.microsoft.com/office/drawing/2014/chart" uri="{C3380CC4-5D6E-409C-BE32-E72D297353CC}">
              <c16:uniqueId val="{00000001-DF7B-4367-A936-70A61B23D351}"/>
            </c:ext>
          </c:extLst>
        </c:ser>
        <c:dLbls>
          <c:showLegendKey val="0"/>
          <c:showVal val="0"/>
          <c:showCatName val="0"/>
          <c:showSerName val="0"/>
          <c:showPercent val="0"/>
          <c:showBubbleSize val="0"/>
        </c:dLbls>
        <c:marker val="1"/>
        <c:smooth val="0"/>
        <c:axId val="163402112"/>
        <c:axId val="163404032"/>
      </c:lineChart>
      <c:dateAx>
        <c:axId val="163402112"/>
        <c:scaling>
          <c:orientation val="minMax"/>
        </c:scaling>
        <c:delete val="1"/>
        <c:axPos val="b"/>
        <c:numFmt formatCode="ge" sourceLinked="1"/>
        <c:majorTickMark val="none"/>
        <c:minorTickMark val="none"/>
        <c:tickLblPos val="none"/>
        <c:crossAx val="163404032"/>
        <c:crosses val="autoZero"/>
        <c:auto val="1"/>
        <c:lblOffset val="100"/>
        <c:baseTimeUnit val="years"/>
      </c:dateAx>
      <c:valAx>
        <c:axId val="16340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40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【196.19】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【95.10】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【485.00】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京都府　福知山市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簡易排水</v>
      </c>
      <c r="Q8" s="48"/>
      <c r="R8" s="48"/>
      <c r="S8" s="48"/>
      <c r="T8" s="48"/>
      <c r="U8" s="48"/>
      <c r="V8" s="48"/>
      <c r="W8" s="48" t="str">
        <f>データ!L6</f>
        <v>J2</v>
      </c>
      <c r="X8" s="48"/>
      <c r="Y8" s="48"/>
      <c r="Z8" s="48"/>
      <c r="AA8" s="48"/>
      <c r="AB8" s="48"/>
      <c r="AC8" s="48"/>
      <c r="AD8" s="49" t="str">
        <f>データ!$M$6</f>
        <v>非設置</v>
      </c>
      <c r="AE8" s="49"/>
      <c r="AF8" s="49"/>
      <c r="AG8" s="49"/>
      <c r="AH8" s="49"/>
      <c r="AI8" s="49"/>
      <c r="AJ8" s="49"/>
      <c r="AK8" s="3"/>
      <c r="AL8" s="50">
        <f>データ!S6</f>
        <v>78379</v>
      </c>
      <c r="AM8" s="50"/>
      <c r="AN8" s="50"/>
      <c r="AO8" s="50"/>
      <c r="AP8" s="50"/>
      <c r="AQ8" s="50"/>
      <c r="AR8" s="50"/>
      <c r="AS8" s="50"/>
      <c r="AT8" s="45">
        <f>データ!T6</f>
        <v>552.54</v>
      </c>
      <c r="AU8" s="45"/>
      <c r="AV8" s="45"/>
      <c r="AW8" s="45"/>
      <c r="AX8" s="45"/>
      <c r="AY8" s="45"/>
      <c r="AZ8" s="45"/>
      <c r="BA8" s="45"/>
      <c r="BB8" s="45">
        <f>データ!U6</f>
        <v>141.85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0.04</v>
      </c>
      <c r="Q10" s="45"/>
      <c r="R10" s="45"/>
      <c r="S10" s="45"/>
      <c r="T10" s="45"/>
      <c r="U10" s="45"/>
      <c r="V10" s="45"/>
      <c r="W10" s="45">
        <f>データ!Q6</f>
        <v>100</v>
      </c>
      <c r="X10" s="45"/>
      <c r="Y10" s="45"/>
      <c r="Z10" s="45"/>
      <c r="AA10" s="45"/>
      <c r="AB10" s="45"/>
      <c r="AC10" s="45"/>
      <c r="AD10" s="50">
        <f>データ!R6</f>
        <v>3650</v>
      </c>
      <c r="AE10" s="50"/>
      <c r="AF10" s="50"/>
      <c r="AG10" s="50"/>
      <c r="AH10" s="50"/>
      <c r="AI10" s="50"/>
      <c r="AJ10" s="50"/>
      <c r="AK10" s="2"/>
      <c r="AL10" s="50">
        <f>データ!V6</f>
        <v>34</v>
      </c>
      <c r="AM10" s="50"/>
      <c r="AN10" s="50"/>
      <c r="AO10" s="50"/>
      <c r="AP10" s="50"/>
      <c r="AQ10" s="50"/>
      <c r="AR10" s="50"/>
      <c r="AS10" s="50"/>
      <c r="AT10" s="45">
        <f>データ!W6</f>
        <v>0.05</v>
      </c>
      <c r="AU10" s="45"/>
      <c r="AV10" s="45"/>
      <c r="AW10" s="45"/>
      <c r="AX10" s="45"/>
      <c r="AY10" s="45"/>
      <c r="AZ10" s="45"/>
      <c r="BA10" s="45"/>
      <c r="BB10" s="45">
        <f>データ!X6</f>
        <v>680</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【196.19】</v>
      </c>
      <c r="I86" s="26" t="str">
        <f>データ!CA6</f>
        <v>【39.07】</v>
      </c>
      <c r="J86" s="26" t="str">
        <f>データ!CL6</f>
        <v>【485.00】</v>
      </c>
      <c r="K86" s="26" t="str">
        <f>データ!CW6</f>
        <v>【27.09】</v>
      </c>
      <c r="L86" s="26" t="str">
        <f>データ!DH6</f>
        <v>【95.10】</v>
      </c>
      <c r="M86" s="26" t="s">
        <v>44</v>
      </c>
      <c r="N86" s="26" t="s">
        <v>43</v>
      </c>
      <c r="O86" s="26" t="str">
        <f>データ!EO6</f>
        <v>【0.00】</v>
      </c>
    </row>
  </sheetData>
  <sheetProtection algorithmName="SHA-512" hashValue="EvkSr4n4va3zfSMtTpA2/UNT8kxrlkBoFp1JEWZzpgPY390NhvM38E9sjPKzJ4fISUMXOQvqjOirKe/QX8sbjA==" saltValue="b46Xy7EYcsAh0g7wTwMi7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5546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262013</v>
      </c>
      <c r="D6" s="33">
        <f t="shared" si="3"/>
        <v>47</v>
      </c>
      <c r="E6" s="33">
        <f t="shared" si="3"/>
        <v>17</v>
      </c>
      <c r="F6" s="33">
        <f t="shared" si="3"/>
        <v>8</v>
      </c>
      <c r="G6" s="33">
        <f t="shared" si="3"/>
        <v>0</v>
      </c>
      <c r="H6" s="33" t="str">
        <f t="shared" si="3"/>
        <v>京都府　福知山市</v>
      </c>
      <c r="I6" s="33" t="str">
        <f t="shared" si="3"/>
        <v>法非適用</v>
      </c>
      <c r="J6" s="33" t="str">
        <f t="shared" si="3"/>
        <v>下水道事業</v>
      </c>
      <c r="K6" s="33" t="str">
        <f t="shared" si="3"/>
        <v>簡易排水</v>
      </c>
      <c r="L6" s="33" t="str">
        <f t="shared" si="3"/>
        <v>J2</v>
      </c>
      <c r="M6" s="33" t="str">
        <f t="shared" si="3"/>
        <v>非設置</v>
      </c>
      <c r="N6" s="34" t="str">
        <f t="shared" si="3"/>
        <v>-</v>
      </c>
      <c r="O6" s="34" t="str">
        <f t="shared" si="3"/>
        <v>該当数値なし</v>
      </c>
      <c r="P6" s="34">
        <f t="shared" si="3"/>
        <v>0.04</v>
      </c>
      <c r="Q6" s="34">
        <f t="shared" si="3"/>
        <v>100</v>
      </c>
      <c r="R6" s="34">
        <f t="shared" si="3"/>
        <v>3650</v>
      </c>
      <c r="S6" s="34">
        <f t="shared" si="3"/>
        <v>78379</v>
      </c>
      <c r="T6" s="34">
        <f t="shared" si="3"/>
        <v>552.54</v>
      </c>
      <c r="U6" s="34">
        <f t="shared" si="3"/>
        <v>141.85</v>
      </c>
      <c r="V6" s="34">
        <f t="shared" si="3"/>
        <v>34</v>
      </c>
      <c r="W6" s="34">
        <f t="shared" si="3"/>
        <v>0.05</v>
      </c>
      <c r="X6" s="34">
        <f t="shared" si="3"/>
        <v>680</v>
      </c>
      <c r="Y6" s="35">
        <f>IF(Y7="",NA(),Y7)</f>
        <v>100</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163.30000000000001</v>
      </c>
      <c r="BL6" s="35">
        <f t="shared" si="7"/>
        <v>332.28</v>
      </c>
      <c r="BM6" s="35">
        <f t="shared" si="7"/>
        <v>274.07</v>
      </c>
      <c r="BN6" s="35">
        <f t="shared" si="7"/>
        <v>243.02</v>
      </c>
      <c r="BO6" s="35">
        <f t="shared" si="7"/>
        <v>196.19</v>
      </c>
      <c r="BP6" s="34" t="str">
        <f>IF(BP7="","",IF(BP7="-","【-】","【"&amp;SUBSTITUTE(TEXT(BP7,"#,##0.00"),"-","△")&amp;"】"))</f>
        <v>【196.19】</v>
      </c>
      <c r="BQ6" s="35">
        <f>IF(BQ7="",NA(),BQ7)</f>
        <v>39.24</v>
      </c>
      <c r="BR6" s="35">
        <f t="shared" ref="BR6:BZ6" si="8">IF(BR7="",NA(),BR7)</f>
        <v>44.01</v>
      </c>
      <c r="BS6" s="35">
        <f t="shared" si="8"/>
        <v>42.23</v>
      </c>
      <c r="BT6" s="35">
        <f t="shared" si="8"/>
        <v>39.35</v>
      </c>
      <c r="BU6" s="35">
        <f t="shared" si="8"/>
        <v>39.159999999999997</v>
      </c>
      <c r="BV6" s="35">
        <f t="shared" si="8"/>
        <v>39.99</v>
      </c>
      <c r="BW6" s="35">
        <f t="shared" si="8"/>
        <v>35.83</v>
      </c>
      <c r="BX6" s="35">
        <f t="shared" si="8"/>
        <v>37.06</v>
      </c>
      <c r="BY6" s="35">
        <f t="shared" si="8"/>
        <v>41.35</v>
      </c>
      <c r="BZ6" s="35">
        <f t="shared" si="8"/>
        <v>39.07</v>
      </c>
      <c r="CA6" s="34" t="str">
        <f>IF(CA7="","",IF(CA7="-","【-】","【"&amp;SUBSTITUTE(TEXT(CA7,"#,##0.00"),"-","△")&amp;"】"))</f>
        <v>【39.07】</v>
      </c>
      <c r="CB6" s="35">
        <f>IF(CB7="",NA(),CB7)</f>
        <v>576.15</v>
      </c>
      <c r="CC6" s="35">
        <f t="shared" ref="CC6:CK6" si="9">IF(CC7="",NA(),CC7)</f>
        <v>527.24</v>
      </c>
      <c r="CD6" s="35">
        <f t="shared" si="9"/>
        <v>554.79</v>
      </c>
      <c r="CE6" s="35">
        <f t="shared" si="9"/>
        <v>575.96</v>
      </c>
      <c r="CF6" s="35">
        <f t="shared" si="9"/>
        <v>581.16999999999996</v>
      </c>
      <c r="CG6" s="35">
        <f t="shared" si="9"/>
        <v>477.5</v>
      </c>
      <c r="CH6" s="35">
        <f t="shared" si="9"/>
        <v>528.37</v>
      </c>
      <c r="CI6" s="35">
        <f t="shared" si="9"/>
        <v>514.20000000000005</v>
      </c>
      <c r="CJ6" s="35">
        <f t="shared" si="9"/>
        <v>456.7</v>
      </c>
      <c r="CK6" s="35">
        <f t="shared" si="9"/>
        <v>485</v>
      </c>
      <c r="CL6" s="34" t="str">
        <f>IF(CL7="","",IF(CL7="-","【-】","【"&amp;SUBSTITUTE(TEXT(CL7,"#,##0.00"),"-","△")&amp;"】"))</f>
        <v>【485.00】</v>
      </c>
      <c r="CM6" s="35">
        <f>IF(CM7="",NA(),CM7)</f>
        <v>20</v>
      </c>
      <c r="CN6" s="35">
        <f t="shared" ref="CN6:CV6" si="10">IF(CN7="",NA(),CN7)</f>
        <v>20</v>
      </c>
      <c r="CO6" s="35">
        <f t="shared" si="10"/>
        <v>20</v>
      </c>
      <c r="CP6" s="35">
        <f t="shared" si="10"/>
        <v>20</v>
      </c>
      <c r="CQ6" s="35">
        <f t="shared" si="10"/>
        <v>20</v>
      </c>
      <c r="CR6" s="35">
        <f t="shared" si="10"/>
        <v>28.81</v>
      </c>
      <c r="CS6" s="35">
        <f t="shared" si="10"/>
        <v>27.46</v>
      </c>
      <c r="CT6" s="35">
        <f t="shared" si="10"/>
        <v>27.55</v>
      </c>
      <c r="CU6" s="35">
        <f t="shared" si="10"/>
        <v>27.26</v>
      </c>
      <c r="CV6" s="35">
        <f t="shared" si="10"/>
        <v>27.09</v>
      </c>
      <c r="CW6" s="34" t="str">
        <f>IF(CW7="","",IF(CW7="-","【-】","【"&amp;SUBSTITUTE(TEXT(CW7,"#,##0.00"),"-","△")&amp;"】"))</f>
        <v>【27.09】</v>
      </c>
      <c r="CX6" s="35">
        <f>IF(CX7="",NA(),CX7)</f>
        <v>100</v>
      </c>
      <c r="CY6" s="35">
        <f t="shared" ref="CY6:DG6" si="11">IF(CY7="",NA(),CY7)</f>
        <v>100</v>
      </c>
      <c r="CZ6" s="35">
        <f t="shared" si="11"/>
        <v>100</v>
      </c>
      <c r="DA6" s="35">
        <f t="shared" si="11"/>
        <v>100</v>
      </c>
      <c r="DB6" s="35">
        <f t="shared" si="11"/>
        <v>100</v>
      </c>
      <c r="DC6" s="35">
        <f t="shared" si="11"/>
        <v>95.8</v>
      </c>
      <c r="DD6" s="35">
        <f t="shared" si="11"/>
        <v>94.81</v>
      </c>
      <c r="DE6" s="35">
        <f t="shared" si="11"/>
        <v>94.87</v>
      </c>
      <c r="DF6" s="35">
        <f t="shared" si="11"/>
        <v>94.93</v>
      </c>
      <c r="DG6" s="35">
        <f t="shared" si="11"/>
        <v>95.1</v>
      </c>
      <c r="DH6" s="34" t="str">
        <f>IF(DH7="","",IF(DH7="-","【-】","【"&amp;SUBSTITUTE(TEXT(DH7,"#,##0.00"),"-","△")&amp;"】"))</f>
        <v>【95.10】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5" s="36" customFormat="1" x14ac:dyDescent="0.15">
      <c r="A7" s="28"/>
      <c r="B7" s="37">
        <v>2018</v>
      </c>
      <c r="C7" s="37">
        <v>262013</v>
      </c>
      <c r="D7" s="37">
        <v>47</v>
      </c>
      <c r="E7" s="37">
        <v>17</v>
      </c>
      <c r="F7" s="37">
        <v>8</v>
      </c>
      <c r="G7" s="37">
        <v>0</v>
      </c>
      <c r="H7" s="37" t="s">
        <v>98</v>
      </c>
      <c r="I7" s="37" t="s">
        <v>99</v>
      </c>
      <c r="J7" s="37" t="s">
        <v>100</v>
      </c>
      <c r="K7" s="37" t="s">
        <v>101</v>
      </c>
      <c r="L7" s="37" t="s">
        <v>102</v>
      </c>
      <c r="M7" s="37" t="s">
        <v>103</v>
      </c>
      <c r="N7" s="38" t="s">
        <v>104</v>
      </c>
      <c r="O7" s="38" t="s">
        <v>105</v>
      </c>
      <c r="P7" s="38">
        <v>0.04</v>
      </c>
      <c r="Q7" s="38">
        <v>100</v>
      </c>
      <c r="R7" s="38">
        <v>3650</v>
      </c>
      <c r="S7" s="38">
        <v>78379</v>
      </c>
      <c r="T7" s="38">
        <v>552.54</v>
      </c>
      <c r="U7" s="38">
        <v>141.85</v>
      </c>
      <c r="V7" s="38">
        <v>34</v>
      </c>
      <c r="W7" s="38">
        <v>0.05</v>
      </c>
      <c r="X7" s="38">
        <v>680</v>
      </c>
      <c r="Y7" s="38">
        <v>100</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163.30000000000001</v>
      </c>
      <c r="BL7" s="38">
        <v>332.28</v>
      </c>
      <c r="BM7" s="38">
        <v>274.07</v>
      </c>
      <c r="BN7" s="38">
        <v>243.02</v>
      </c>
      <c r="BO7" s="38">
        <v>196.19</v>
      </c>
      <c r="BP7" s="38">
        <v>196.19</v>
      </c>
      <c r="BQ7" s="38">
        <v>39.24</v>
      </c>
      <c r="BR7" s="38">
        <v>44.01</v>
      </c>
      <c r="BS7" s="38">
        <v>42.23</v>
      </c>
      <c r="BT7" s="38">
        <v>39.35</v>
      </c>
      <c r="BU7" s="38">
        <v>39.159999999999997</v>
      </c>
      <c r="BV7" s="38">
        <v>39.99</v>
      </c>
      <c r="BW7" s="38">
        <v>35.83</v>
      </c>
      <c r="BX7" s="38">
        <v>37.06</v>
      </c>
      <c r="BY7" s="38">
        <v>41.35</v>
      </c>
      <c r="BZ7" s="38">
        <v>39.07</v>
      </c>
      <c r="CA7" s="38">
        <v>39.07</v>
      </c>
      <c r="CB7" s="38">
        <v>576.15</v>
      </c>
      <c r="CC7" s="38">
        <v>527.24</v>
      </c>
      <c r="CD7" s="38">
        <v>554.79</v>
      </c>
      <c r="CE7" s="38">
        <v>575.96</v>
      </c>
      <c r="CF7" s="38">
        <v>581.16999999999996</v>
      </c>
      <c r="CG7" s="38">
        <v>477.5</v>
      </c>
      <c r="CH7" s="38">
        <v>528.37</v>
      </c>
      <c r="CI7" s="38">
        <v>514.20000000000005</v>
      </c>
      <c r="CJ7" s="38">
        <v>456.7</v>
      </c>
      <c r="CK7" s="38">
        <v>485</v>
      </c>
      <c r="CL7" s="38">
        <v>485</v>
      </c>
      <c r="CM7" s="38">
        <v>20</v>
      </c>
      <c r="CN7" s="38">
        <v>20</v>
      </c>
      <c r="CO7" s="38">
        <v>20</v>
      </c>
      <c r="CP7" s="38">
        <v>20</v>
      </c>
      <c r="CQ7" s="38">
        <v>20</v>
      </c>
      <c r="CR7" s="38">
        <v>28.81</v>
      </c>
      <c r="CS7" s="38">
        <v>27.46</v>
      </c>
      <c r="CT7" s="38">
        <v>27.55</v>
      </c>
      <c r="CU7" s="38">
        <v>27.26</v>
      </c>
      <c r="CV7" s="38">
        <v>27.09</v>
      </c>
      <c r="CW7" s="38">
        <v>27.09</v>
      </c>
      <c r="CX7" s="38">
        <v>100</v>
      </c>
      <c r="CY7" s="38">
        <v>100</v>
      </c>
      <c r="CZ7" s="38">
        <v>100</v>
      </c>
      <c r="DA7" s="38">
        <v>100</v>
      </c>
      <c r="DB7" s="38">
        <v>100</v>
      </c>
      <c r="DC7" s="38">
        <v>95.8</v>
      </c>
      <c r="DD7" s="38">
        <v>94.81</v>
      </c>
      <c r="DE7" s="38">
        <v>94.87</v>
      </c>
      <c r="DF7" s="38">
        <v>94.93</v>
      </c>
      <c r="DG7" s="38">
        <v>95.1</v>
      </c>
      <c r="DH7" s="38">
        <v>95.1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2020-02-14T07:41:03Z</dcterms:modified>
</cp:coreProperties>
</file>