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19.151\file-server\総務課\旧\経理係\①経理全般\計画・調査回答（経理共通）\その他調査回答\H31\【R2.1】【京都府 依頼】平成30年度決算「経営比較分析表」の分析等について\水道\"/>
    </mc:Choice>
  </mc:AlternateContent>
  <workbookProtection workbookAlgorithmName="SHA-512" workbookHashValue="VIvog/2V7t5DpYkEiyTdbRzT0wg8P9/Y6Cpe3me8zuKbp+mryBBlw/osOGZSNaokCZn8wsOUt5rzTY/UgINxVg==" workbookSaltValue="0JQvvj26ortOfBZpEhxewQ==" workbookSpinCount="100000" lockStructure="1"/>
  <bookViews>
    <workbookView xWindow="0" yWindow="0" windowWidth="28800" windowHeight="12450"/>
  </bookViews>
  <sheets>
    <sheet name="法適用_水道事業" sheetId="4" r:id="rId1"/>
    <sheet name="データ" sheetId="5" state="hidden" r:id="rId2"/>
  </sheets>
  <calcPr calcId="15251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<sst xmlns="http://schemas.openxmlformats.org/spreadsheetml/2006/main" count="220" uniqueCount="108">
  <si>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</si>
  <si>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</si>
  <si>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</si>
  <si>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</si>
  <si>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</si>
  <si>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</si>
  <si>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</si>
  <si>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</si>
  <si>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</si>
  <si>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</si>
  <si>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</si>
  <si>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</si>
  <si>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</si>
  <si>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</si>
  <si>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</si>
  <si>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</si>
  <si>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</si>
  <si>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</si>
  <si>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</si>
  <si>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</si>
  <si>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</si>
  <si>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</si>
  <si>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</si>
  <si>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</si>
  <si>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</si>
  <si>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</si>
  <si>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</si>
  <si>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</si>
  <si>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</si>
  <si>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</si>
  <si>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</si>
  <si>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</si>
  <si>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</si>
  <si>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</si>
  <si>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</si>
  <si>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</si>
  <si>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</si>
  <si>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</si>
  <si>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</si>
  <si>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</si>
  <si>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</si>
  <si>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</si>
  <si>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</si>
  <si>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</si>
  <si>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</si>
  <si>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</si>
  <si>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</si>
  <si>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</si>
  <si>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</si>
  <si>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</si>
  <si>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</si>
  <si>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</si>
  <si>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</si>
  <si>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</si>
  <si>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</si>
  <si>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</si>
  <si>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</si>
  <si>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</si>
  <si>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</si>
  <si>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</si>
  <si>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</si>
  <si>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</si>
  <si>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</si>
  <si>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</si>
  <si>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</si>
  <si>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</si>
  <si>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</si>
  <si>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</si>
  <si>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</si>
  <si>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</si>
  <si>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</si>
  <si>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</si>
  <si>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</si>
  <si>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</si>
  <si>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</si>
  <si>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</si>
  <si>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</si>
  <si>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</si>
  <si>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</si>
  <si>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</si>
  <si>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</si>
  <si>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</si>
  <si>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</si>
  <si>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</si>
  <si>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</si>
  <si>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</si>
  <si>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</si>
  <si>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</si>
  <si>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</si>
  <si>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</si>
  <si>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</si>
  <si>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</si>
  <si>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</si>
  <si>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</si>
  <si>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</si>
  <si>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</si>
  <si>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</si>
  <si>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</si>
  <si>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</si>
  <si>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</si>
  <si>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</si>
  <si>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</si>
  <si>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</si>
  <si>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</si>
  <si>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</si>
  <si>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①計画的な施設の更新を進めてきた結果、類似団体の平均値を下回っている。今後は緊急性を考慮しながら計画的に施設の更新等を行っていく必要がある。
②昭和43年度からの拡張事業により整備された管路が、平成24年度より一斉に耐用年数を経過したため急激に数値が上昇した。一方で平成29年度と平成30年度では類似団体よりも低い数値に抑えることができた。今後も計画的な更新が求められる。
③調査表の記入ミスにより、グラフ上は0.03となっているが、正しい数値は0.33である。平成30年度は管路延長の長い工事が繰越事業となり数値が少し低下している。平成24年度以降経年管が増加し更新が急がれるが、平成25年度からは基幹施設の更新を優先させたため、更新率は類似団体の平均値を下回っている。
以上のことから、今後も引き続き基幹管路を中心とした計画的な更新を行っていく。</t>
    <rPh sb="48" eb="51">
      <t>ケイカクテキ</t>
    </rPh>
    <rPh sb="94" eb="95">
      <t>ロ</t>
    </rPh>
    <rPh sb="130" eb="132">
      <t>イッポウ</t>
    </rPh>
    <rPh sb="133" eb="135">
      <t>ヘイセイ</t>
    </rPh>
    <rPh sb="137" eb="139">
      <t>ネンド</t>
    </rPh>
    <rPh sb="140" eb="142">
      <t>ヘイセイ</t>
    </rPh>
    <rPh sb="144" eb="146">
      <t>ネンド</t>
    </rPh>
    <rPh sb="148" eb="150">
      <t>ルイジ</t>
    </rPh>
    <rPh sb="150" eb="152">
      <t>ダンタイ</t>
    </rPh>
    <rPh sb="155" eb="156">
      <t>ヒク</t>
    </rPh>
    <rPh sb="157" eb="159">
      <t>スウチ</t>
    </rPh>
    <rPh sb="160" eb="161">
      <t>オサ</t>
    </rPh>
    <rPh sb="231" eb="233">
      <t>ヘイセイ</t>
    </rPh>
    <rPh sb="235" eb="237">
      <t>ネンド</t>
    </rPh>
    <rPh sb="238" eb="242">
      <t>カンロエンチョウ</t>
    </rPh>
    <rPh sb="243" eb="244">
      <t>ナガ</t>
    </rPh>
    <rPh sb="245" eb="247">
      <t>コウジ</t>
    </rPh>
    <rPh sb="248" eb="250">
      <t>クリコシ</t>
    </rPh>
    <rPh sb="250" eb="252">
      <t>ジギョウ</t>
    </rPh>
    <rPh sb="255" eb="257">
      <t>スウチ</t>
    </rPh>
    <rPh sb="258" eb="259">
      <t>スコ</t>
    </rPh>
    <rPh sb="260" eb="262">
      <t>テイカ</t>
    </rPh>
    <rPh sb="349" eb="350">
      <t>ヒ</t>
    </rPh>
    <rPh sb="351" eb="352">
      <t>ツヅ</t>
    </rPh>
    <rPh sb="370" eb="371">
      <t>オコナ</t>
    </rPh>
    <phoneticPr fontId="4"/>
  </si>
  <si>
    <t>　当市水道事業の経営については、現在のところ累積欠損金はなく、流動比率についても100％を超えている経営状況ではあるが、類似団体と比較すると債務残高は大きく有収率は低い。今後簡易水道事業の統合の影響や人口減少に伴う給水収益の減少、施設の老朽化に伴う維持管理費などの増加が予想され、経営状況については、引き続き厳しい状況になるものと予想される。そのため、費用の節減に努めなければならない。
　老朽化の状況については、どの指数も類似団体の平均値を下回っている。今後も計画的な経年管路を中心とした更新が必要である。
　以上のことを踏まえ、施設を健全に維持し経営を改善するため、平成31年4月から包括的民間委託業務を導入し、市民サービスの向上や経営の効率化を図ることとする。</t>
    <rPh sb="87" eb="89">
      <t>カンイ</t>
    </rPh>
    <rPh sb="89" eb="91">
      <t>スイドウ</t>
    </rPh>
    <rPh sb="91" eb="93">
      <t>ジギョウ</t>
    </rPh>
    <rPh sb="94" eb="96">
      <t>トウゴウ</t>
    </rPh>
    <rPh sb="97" eb="99">
      <t>エイキョウ</t>
    </rPh>
    <rPh sb="109" eb="110">
      <t>ロ</t>
    </rPh>
    <rPh sb="150" eb="151">
      <t>ヒ</t>
    </rPh>
    <rPh sb="152" eb="153">
      <t>ツヅ</t>
    </rPh>
    <rPh sb="160" eb="162">
      <t>トウガイ</t>
    </rPh>
    <rPh sb="177" eb="179">
      <t>ジギョウ</t>
    </rPh>
    <rPh sb="182" eb="184">
      <t>スウチ</t>
    </rPh>
    <rPh sb="185" eb="186">
      <t>スコ</t>
    </rPh>
    <rPh sb="187" eb="189">
      <t>テイカ</t>
    </rPh>
    <rPh sb="199" eb="201">
      <t>ジョウキョウ</t>
    </rPh>
    <rPh sb="209" eb="211">
      <t>シスウ</t>
    </rPh>
    <rPh sb="248" eb="249">
      <t>ヒ</t>
    </rPh>
    <rPh sb="250" eb="251">
      <t>ツヅ</t>
    </rPh>
    <rPh sb="271" eb="272">
      <t>オコナ</t>
    </rPh>
    <rPh sb="306" eb="308">
      <t>ドウニュウ</t>
    </rPh>
    <phoneticPr fontId="4"/>
  </si>
  <si>
    <t>①平成29年度は100％を下回ったが、平成30年度では4.1ポイント改善した。今後についても施設の老朽化による維持管理費用などの増加等が懸念されることから、平成31年4月から包括的民間委託業務を導入し経営の効率化を図ることとしている。
②累積欠損金は現在のところ発生していない。
③毎年度100％を上回っており、支払能力は十分に備わっているといえる。
④類似団体の平均値を上回っており、債務残高は大きいといえる。これは簡易水道事業の統合や大規模な更新事業により、企業債残高が増えたことによるものである。今後も適切な企業債の借入により改善に努めたい。
⑤100％を下回っており、費用を給水収益で賄えていない状況であるといえる。引き続き費用の節減に努めたい。
⑥平成27年度は類似団体の平均値を下回っていたが、平成28年度から平成30年度は上回っている。これは、簡易水道統合により減価償却費が大幅に増加したためである。費用の節減により改善に努めたい。
⑦施設の統廃合を進めてきた結果、毎年度類似団体の平均値を上回っており、施設の効率性は良いといえる。
⑧平成26年度に大幅に低い数値となっているが、有収水量が隔月検針の開始により11ヵ月分の計上となったことによるものである。平成27年度より例年通り12ヵ月分の計上となっているため改善しているが、類似団体の平均値を下回っている。管路の経年化により漏水が増加していることが要因と考えられ、漏水修繕を引き続き行っていく必要がある。
以上のことから、平成30年度については、累積欠損金は発生していないものの、平成29年度の簡易水道事業の統合等により経営状況は厳しい状況にある。このため本市では、平成31年4月から包括的民間委託業務を導入し、更なる経営の効率化を図り改善に努めたい。</t>
    <rPh sb="5" eb="7">
      <t>ネンド</t>
    </rPh>
    <rPh sb="13" eb="15">
      <t>シタマワ</t>
    </rPh>
    <rPh sb="19" eb="21">
      <t>ヘイセイ</t>
    </rPh>
    <rPh sb="23" eb="25">
      <t>ネンド</t>
    </rPh>
    <rPh sb="34" eb="36">
      <t>カイゼン</t>
    </rPh>
    <rPh sb="39" eb="41">
      <t>コンゴ</t>
    </rPh>
    <rPh sb="46" eb="47">
      <t>シ</t>
    </rPh>
    <rPh sb="47" eb="48">
      <t>セツ</t>
    </rPh>
    <rPh sb="49" eb="52">
      <t>ロウキュウカ</t>
    </rPh>
    <rPh sb="55" eb="57">
      <t>イジ</t>
    </rPh>
    <rPh sb="57" eb="59">
      <t>カンリ</t>
    </rPh>
    <rPh sb="59" eb="61">
      <t>ヒヨウ</t>
    </rPh>
    <rPh sb="64" eb="66">
      <t>ゾウカ</t>
    </rPh>
    <rPh sb="66" eb="67">
      <t>トウ</t>
    </rPh>
    <rPh sb="68" eb="70">
      <t>ケネン</t>
    </rPh>
    <rPh sb="78" eb="80">
      <t>ヘイセイ</t>
    </rPh>
    <rPh sb="82" eb="83">
      <t>ネン</t>
    </rPh>
    <rPh sb="84" eb="85">
      <t>ガツ</t>
    </rPh>
    <rPh sb="87" eb="90">
      <t>ホウカツテキ</t>
    </rPh>
    <rPh sb="90" eb="92">
      <t>ミンカン</t>
    </rPh>
    <rPh sb="92" eb="94">
      <t>イタク</t>
    </rPh>
    <rPh sb="94" eb="96">
      <t>ギョウム</t>
    </rPh>
    <rPh sb="97" eb="99">
      <t>ドウニュウ</t>
    </rPh>
    <rPh sb="100" eb="102">
      <t>ケイエイ</t>
    </rPh>
    <rPh sb="103" eb="106">
      <t>コウリツカ</t>
    </rPh>
    <rPh sb="107" eb="108">
      <t>ハカ</t>
    </rPh>
    <rPh sb="213" eb="215">
      <t>ジギョウ</t>
    </rPh>
    <rPh sb="251" eb="253">
      <t>コンゴ</t>
    </rPh>
    <rPh sb="257" eb="259">
      <t>キギョウ</t>
    </rPh>
    <rPh sb="259" eb="260">
      <t>サイ</t>
    </rPh>
    <rPh sb="261" eb="262">
      <t>カ</t>
    </rPh>
    <rPh sb="262" eb="263">
      <t>イ</t>
    </rPh>
    <rPh sb="266" eb="268">
      <t>カイゼン</t>
    </rPh>
    <rPh sb="281" eb="283">
      <t>シタマワ</t>
    </rPh>
    <rPh sb="288" eb="290">
      <t>ヒヨウ</t>
    </rPh>
    <rPh sb="291" eb="293">
      <t>キュウスイ</t>
    </rPh>
    <rPh sb="293" eb="295">
      <t>シュウエキ</t>
    </rPh>
    <rPh sb="296" eb="297">
      <t>マカナ</t>
    </rPh>
    <rPh sb="302" eb="304">
      <t>ジョウキョウ</t>
    </rPh>
    <rPh sb="312" eb="313">
      <t>ヒ</t>
    </rPh>
    <rPh sb="314" eb="315">
      <t>ツヅ</t>
    </rPh>
    <rPh sb="316" eb="318">
      <t>ヒヨウ</t>
    </rPh>
    <rPh sb="319" eb="321">
      <t>セツゲン</t>
    </rPh>
    <rPh sb="333" eb="335">
      <t>ネンド</t>
    </rPh>
    <rPh sb="336" eb="338">
      <t>ルイジ</t>
    </rPh>
    <rPh sb="338" eb="340">
      <t>ダンタイ</t>
    </rPh>
    <rPh sb="341" eb="344">
      <t>ヘイキンチ</t>
    </rPh>
    <rPh sb="345" eb="347">
      <t>シタマワ</t>
    </rPh>
    <rPh sb="353" eb="355">
      <t>ヘイセイ</t>
    </rPh>
    <rPh sb="357" eb="359">
      <t>ネンド</t>
    </rPh>
    <rPh sb="361" eb="363">
      <t>ヘイセイ</t>
    </rPh>
    <rPh sb="365" eb="367">
      <t>ネンド</t>
    </rPh>
    <rPh sb="368" eb="370">
      <t>ウワマワ</t>
    </rPh>
    <rPh sb="379" eb="381">
      <t>カンイ</t>
    </rPh>
    <rPh sb="381" eb="383">
      <t>スイドウ</t>
    </rPh>
    <rPh sb="383" eb="385">
      <t>トウゴウ</t>
    </rPh>
    <rPh sb="388" eb="390">
      <t>ゲンカ</t>
    </rPh>
    <rPh sb="390" eb="392">
      <t>ショウキャク</t>
    </rPh>
    <rPh sb="392" eb="393">
      <t>ヒ</t>
    </rPh>
    <rPh sb="394" eb="396">
      <t>オオハバ</t>
    </rPh>
    <rPh sb="397" eb="399">
      <t>ゾウカ</t>
    </rPh>
    <rPh sb="407" eb="409">
      <t>ヒヨウ</t>
    </rPh>
    <rPh sb="410" eb="412">
      <t>セツゲン</t>
    </rPh>
    <rPh sb="415" eb="417">
      <t>カイゼン</t>
    </rPh>
    <rPh sb="418" eb="419">
      <t>ツト</t>
    </rPh>
    <rPh sb="485" eb="486">
      <t>ヒク</t>
    </rPh>
    <rPh sb="487" eb="489">
      <t>スウチ</t>
    </rPh>
    <rPh sb="563" eb="565">
      <t>カイゼン</t>
    </rPh>
    <rPh sb="618" eb="620">
      <t>シュウゼン</t>
    </rPh>
    <rPh sb="621" eb="622">
      <t>ヒ</t>
    </rPh>
    <rPh sb="623" eb="624">
      <t>ツヅ</t>
    </rPh>
    <rPh sb="625" eb="626">
      <t>オコナ</t>
    </rPh>
    <rPh sb="646" eb="648">
      <t>ヘイセイ</t>
    </rPh>
    <rPh sb="650" eb="651">
      <t>ネン</t>
    </rPh>
    <rPh sb="651" eb="652">
      <t>ド</t>
    </rPh>
    <rPh sb="658" eb="660">
      <t>ルイセキ</t>
    </rPh>
    <rPh sb="660" eb="663">
      <t>ケッソンキン</t>
    </rPh>
    <rPh sb="664" eb="666">
      <t>ハッセイ</t>
    </rPh>
    <rPh sb="675" eb="677">
      <t>ヘイセイ</t>
    </rPh>
    <rPh sb="679" eb="681">
      <t>ネンド</t>
    </rPh>
    <rPh sb="682" eb="684">
      <t>カンイ</t>
    </rPh>
    <rPh sb="684" eb="686">
      <t>スイドウ</t>
    </rPh>
    <rPh sb="686" eb="688">
      <t>ジギョウ</t>
    </rPh>
    <rPh sb="689" eb="691">
      <t>トウゴウ</t>
    </rPh>
    <rPh sb="691" eb="692">
      <t>トウ</t>
    </rPh>
    <rPh sb="695" eb="697">
      <t>ケイエイ</t>
    </rPh>
    <rPh sb="697" eb="699">
      <t>ジョウキョウ</t>
    </rPh>
    <rPh sb="700" eb="701">
      <t>キビ</t>
    </rPh>
    <rPh sb="703" eb="705">
      <t>ジョウキョウ</t>
    </rPh>
    <rPh sb="713" eb="715">
      <t>ホンシ</t>
    </rPh>
    <rPh sb="718" eb="720">
      <t>ヘイセイ</t>
    </rPh>
    <rPh sb="727" eb="730">
      <t>ホウカツテキ</t>
    </rPh>
    <rPh sb="730" eb="732">
      <t>ミンカン</t>
    </rPh>
    <rPh sb="732" eb="734">
      <t>イタク</t>
    </rPh>
    <rPh sb="734" eb="736">
      <t>ギョウム</t>
    </rPh>
    <rPh sb="744" eb="746">
      <t>ケイエイ</t>
    </rPh>
    <rPh sb="747" eb="750">
      <t>コウリツカ</t>
    </rPh>
    <rPh sb="751" eb="752">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</si>
</sst>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0.19</c:v>
                </c:pt>
                <c:pt idx="1">
                  <c:v>0.6</c:v>
                </c:pt>
                <c:pt idx="2">
                  <c:v>0.4</c:v>
                </c:pt>
                <c:pt idx="3">
                  <c:v>0.46</c:v>
                </c:pt>
                <c:pt idx="4">
                  <c:v>0.03</c:v>
                </c:pt>
              </c:numCache>
            </c:numRef>
          </c:val>
          <c:extLst xmlns:c16r2="http://schemas.microsoft.com/office/drawing/2015/06/chart">
            <c:ext xmlns:c16="http://schemas.microsoft.com/office/drawing/2014/chart" uri="{C3380CC4-5D6E-409C-BE32-E72D297353CC}">
              <c16:uniqueId val="{00000000-6631-48C4-A9E6-82575014C694}"/>
            </c:ext>
          </c:extLst>
        </c:ser>
        <c:dLbls>
          <c:showLegendKey val="0"/>
          <c:showVal val="0"/>
          <c:showCatName val="0"/>
          <c:showSerName val="0"/>
          <c:showPercent val="0"/>
          <c:showBubbleSize val="0"/>
        </c:dLbls>
        <c:gapWidth val="150"/>
        <c:axId val="287928952"/>
        <c:axId val="28792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xmlns:c16r2="http://schemas.microsoft.com/office/drawing/2015/06/chart">
            <c:ext xmlns:c16="http://schemas.microsoft.com/office/drawing/2014/chart" uri="{C3380CC4-5D6E-409C-BE32-E72D297353CC}">
              <c16:uniqueId val="{00000001-6631-48C4-A9E6-82575014C694}"/>
            </c:ext>
          </c:extLst>
        </c:ser>
        <c:dLbls>
          <c:showLegendKey val="0"/>
          <c:showVal val="0"/>
          <c:showCatName val="0"/>
          <c:showSerName val="0"/>
          <c:showPercent val="0"/>
          <c:showBubbleSize val="0"/>
        </c:dLbls>
        <c:marker val="1"/>
        <c:smooth val="0"/>
        <c:axId val="287928952"/>
        <c:axId val="287927384"/>
      </c:lineChart>
      <c:dateAx>
        <c:axId val="287928952"/>
        <c:scaling>
          <c:orientation val="minMax"/>
        </c:scaling>
        <c:delete val="1"/>
        <c:axPos val="b"/>
        <c:numFmt formatCode="ge" sourceLinked="1"/>
        <c:majorTickMark val="none"/>
        <c:minorTickMark val="none"/>
        <c:tickLblPos val="none"/>
        <c:crossAx val="287927384"/>
        <c:crosses val="autoZero"/>
        <c:auto val="1"/>
        <c:lblOffset val="100"/>
        <c:baseTimeUnit val="years"/>
      </c:dateAx>
      <c:valAx>
        <c:axId val="28792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92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68.09</c:v>
                </c:pt>
                <c:pt idx="1">
                  <c:v>67.78</c:v>
                </c:pt>
                <c:pt idx="2">
                  <c:v>69.52</c:v>
                </c:pt>
                <c:pt idx="3">
                  <c:v>66.64</c:v>
                </c:pt>
                <c:pt idx="4">
                  <c:v>63.59</c:v>
                </c:pt>
              </c:numCache>
            </c:numRef>
          </c:val>
          <c:extLst xmlns:c16r2="http://schemas.microsoft.com/office/drawing/2015/06/chart">
            <c:ext xmlns:c16="http://schemas.microsoft.com/office/drawing/2014/chart" uri="{C3380CC4-5D6E-409C-BE32-E72D297353CC}">
              <c16:uniqueId val="{00000000-6477-4FA5-B277-83E6C50C6230}"/>
            </c:ext>
          </c:extLst>
        </c:ser>
        <c:dLbls>
          <c:showLegendKey val="0"/>
          <c:showVal val="0"/>
          <c:showCatName val="0"/>
          <c:showSerName val="0"/>
          <c:showPercent val="0"/>
          <c:showBubbleSize val="0"/>
        </c:dLbls>
        <c:gapWidth val="150"/>
        <c:axId val="337379968"/>
        <c:axId val="33738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xmlns:c16r2="http://schemas.microsoft.com/office/drawing/2015/06/chart">
            <c:ext xmlns:c16="http://schemas.microsoft.com/office/drawing/2014/chart" uri="{C3380CC4-5D6E-409C-BE32-E72D297353CC}">
              <c16:uniqueId val="{00000001-6477-4FA5-B277-83E6C50C6230}"/>
            </c:ext>
          </c:extLst>
        </c:ser>
        <c:dLbls>
          <c:showLegendKey val="0"/>
          <c:showVal val="0"/>
          <c:showCatName val="0"/>
          <c:showSerName val="0"/>
          <c:showPercent val="0"/>
          <c:showBubbleSize val="0"/>
        </c:dLbls>
        <c:marker val="1"/>
        <c:smooth val="0"/>
        <c:axId val="337379968"/>
        <c:axId val="337383496"/>
      </c:lineChart>
      <c:dateAx>
        <c:axId val="337379968"/>
        <c:scaling>
          <c:orientation val="minMax"/>
        </c:scaling>
        <c:delete val="1"/>
        <c:axPos val="b"/>
        <c:numFmt formatCode="ge" sourceLinked="1"/>
        <c:majorTickMark val="none"/>
        <c:minorTickMark val="none"/>
        <c:tickLblPos val="none"/>
        <c:crossAx val="337383496"/>
        <c:crosses val="autoZero"/>
        <c:auto val="1"/>
        <c:lblOffset val="100"/>
        <c:baseTimeUnit val="years"/>
      </c:dateAx>
      <c:valAx>
        <c:axId val="33738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75.3</c:v>
                </c:pt>
                <c:pt idx="1">
                  <c:v>80.69</c:v>
                </c:pt>
                <c:pt idx="2">
                  <c:v>78.099999999999994</c:v>
                </c:pt>
                <c:pt idx="3">
                  <c:v>78.099999999999994</c:v>
                </c:pt>
                <c:pt idx="4">
                  <c:v>81.02</c:v>
                </c:pt>
              </c:numCache>
            </c:numRef>
          </c:val>
          <c:extLst xmlns:c16r2="http://schemas.microsoft.com/office/drawing/2015/06/chart">
            <c:ext xmlns:c16="http://schemas.microsoft.com/office/drawing/2014/chart" uri="{C3380CC4-5D6E-409C-BE32-E72D297353CC}">
              <c16:uniqueId val="{00000000-9BC0-46D4-A023-CF892F529026}"/>
            </c:ext>
          </c:extLst>
        </c:ser>
        <c:dLbls>
          <c:showLegendKey val="0"/>
          <c:showVal val="0"/>
          <c:showCatName val="0"/>
          <c:showSerName val="0"/>
          <c:showPercent val="0"/>
          <c:showBubbleSize val="0"/>
        </c:dLbls>
        <c:gapWidth val="150"/>
        <c:axId val="337385064"/>
        <c:axId val="33738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xmlns:c16r2="http://schemas.microsoft.com/office/drawing/2015/06/chart">
            <c:ext xmlns:c16="http://schemas.microsoft.com/office/drawing/2014/chart" uri="{C3380CC4-5D6E-409C-BE32-E72D297353CC}">
              <c16:uniqueId val="{00000001-9BC0-46D4-A023-CF892F529026}"/>
            </c:ext>
          </c:extLst>
        </c:ser>
        <c:dLbls>
          <c:showLegendKey val="0"/>
          <c:showVal val="0"/>
          <c:showCatName val="0"/>
          <c:showSerName val="0"/>
          <c:showPercent val="0"/>
          <c:showBubbleSize val="0"/>
        </c:dLbls>
        <c:marker val="1"/>
        <c:smooth val="0"/>
        <c:axId val="337385064"/>
        <c:axId val="337380752"/>
      </c:lineChart>
      <c:dateAx>
        <c:axId val="337385064"/>
        <c:scaling>
          <c:orientation val="minMax"/>
        </c:scaling>
        <c:delete val="1"/>
        <c:axPos val="b"/>
        <c:numFmt formatCode="ge" sourceLinked="1"/>
        <c:majorTickMark val="none"/>
        <c:minorTickMark val="none"/>
        <c:tickLblPos val="none"/>
        <c:crossAx val="337380752"/>
        <c:crosses val="autoZero"/>
        <c:auto val="1"/>
        <c:lblOffset val="100"/>
        <c:baseTimeUnit val="years"/>
      </c:dateAx>
      <c:valAx>
        <c:axId val="33738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8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99.43</c:v>
                </c:pt>
                <c:pt idx="1">
                  <c:v>102.07</c:v>
                </c:pt>
                <c:pt idx="2">
                  <c:v>99.45</c:v>
                </c:pt>
                <c:pt idx="3">
                  <c:v>97.72</c:v>
                </c:pt>
                <c:pt idx="4">
                  <c:v>101.82</c:v>
                </c:pt>
              </c:numCache>
            </c:numRef>
          </c:val>
          <c:extLst xmlns:c16r2="http://schemas.microsoft.com/office/drawing/2015/06/chart">
            <c:ext xmlns:c16="http://schemas.microsoft.com/office/drawing/2014/chart" uri="{C3380CC4-5D6E-409C-BE32-E72D297353CC}">
              <c16:uniqueId val="{00000000-DC21-4D10-80E7-CCC50046E29D}"/>
            </c:ext>
          </c:extLst>
        </c:ser>
        <c:dLbls>
          <c:showLegendKey val="0"/>
          <c:showVal val="0"/>
          <c:showCatName val="0"/>
          <c:showSerName val="0"/>
          <c:showPercent val="0"/>
          <c:showBubbleSize val="0"/>
        </c:dLbls>
        <c:gapWidth val="150"/>
        <c:axId val="287928560"/>
        <c:axId val="28793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xmlns:c16r2="http://schemas.microsoft.com/office/drawing/2015/06/chart">
            <c:ext xmlns:c16="http://schemas.microsoft.com/office/drawing/2014/chart" uri="{C3380CC4-5D6E-409C-BE32-E72D297353CC}">
              <c16:uniqueId val="{00000001-DC21-4D10-80E7-CCC50046E29D}"/>
            </c:ext>
          </c:extLst>
        </c:ser>
        <c:dLbls>
          <c:showLegendKey val="0"/>
          <c:showVal val="0"/>
          <c:showCatName val="0"/>
          <c:showSerName val="0"/>
          <c:showPercent val="0"/>
          <c:showBubbleSize val="0"/>
        </c:dLbls>
        <c:marker val="1"/>
        <c:smooth val="0"/>
        <c:axId val="287928560"/>
        <c:axId val="287932088"/>
      </c:lineChart>
      <c:dateAx>
        <c:axId val="287928560"/>
        <c:scaling>
          <c:orientation val="minMax"/>
        </c:scaling>
        <c:delete val="1"/>
        <c:axPos val="b"/>
        <c:numFmt formatCode="ge" sourceLinked="1"/>
        <c:majorTickMark val="none"/>
        <c:minorTickMark val="none"/>
        <c:tickLblPos val="none"/>
        <c:crossAx val="287932088"/>
        <c:crosses val="autoZero"/>
        <c:auto val="1"/>
        <c:lblOffset val="100"/>
        <c:baseTimeUnit val="years"/>
      </c:dateAx>
      <c:valAx>
        <c:axId val="287932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792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42.12</c:v>
                </c:pt>
                <c:pt idx="1">
                  <c:v>41.69</c:v>
                </c:pt>
                <c:pt idx="2">
                  <c:v>43.94</c:v>
                </c:pt>
                <c:pt idx="3">
                  <c:v>36.590000000000003</c:v>
                </c:pt>
                <c:pt idx="4">
                  <c:v>39.33</c:v>
                </c:pt>
              </c:numCache>
            </c:numRef>
          </c:val>
          <c:extLst xmlns:c16r2="http://schemas.microsoft.com/office/drawing/2015/06/chart">
            <c:ext xmlns:c16="http://schemas.microsoft.com/office/drawing/2014/chart" uri="{C3380CC4-5D6E-409C-BE32-E72D297353CC}">
              <c16:uniqueId val="{00000000-A9B7-4F70-86D6-76086877A1C1}"/>
            </c:ext>
          </c:extLst>
        </c:ser>
        <c:dLbls>
          <c:showLegendKey val="0"/>
          <c:showVal val="0"/>
          <c:showCatName val="0"/>
          <c:showSerName val="0"/>
          <c:showPercent val="0"/>
          <c:showBubbleSize val="0"/>
        </c:dLbls>
        <c:gapWidth val="150"/>
        <c:axId val="287925816"/>
        <c:axId val="28792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xmlns:c16r2="http://schemas.microsoft.com/office/drawing/2015/06/chart">
            <c:ext xmlns:c16="http://schemas.microsoft.com/office/drawing/2014/chart" uri="{C3380CC4-5D6E-409C-BE32-E72D297353CC}">
              <c16:uniqueId val="{00000001-A9B7-4F70-86D6-76086877A1C1}"/>
            </c:ext>
          </c:extLst>
        </c:ser>
        <c:dLbls>
          <c:showLegendKey val="0"/>
          <c:showVal val="0"/>
          <c:showCatName val="0"/>
          <c:showSerName val="0"/>
          <c:showPercent val="0"/>
          <c:showBubbleSize val="0"/>
        </c:dLbls>
        <c:marker val="1"/>
        <c:smooth val="0"/>
        <c:axId val="287925816"/>
        <c:axId val="287926208"/>
      </c:lineChart>
      <c:dateAx>
        <c:axId val="287925816"/>
        <c:scaling>
          <c:orientation val="minMax"/>
        </c:scaling>
        <c:delete val="1"/>
        <c:axPos val="b"/>
        <c:numFmt formatCode="ge" sourceLinked="1"/>
        <c:majorTickMark val="none"/>
        <c:minorTickMark val="none"/>
        <c:tickLblPos val="none"/>
        <c:crossAx val="287926208"/>
        <c:crosses val="autoZero"/>
        <c:auto val="1"/>
        <c:lblOffset val="100"/>
        <c:baseTimeUnit val="years"/>
      </c:dateAx>
      <c:valAx>
        <c:axId val="28792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92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10.89</c:v>
                </c:pt>
                <c:pt idx="1">
                  <c:v>12.31</c:v>
                </c:pt>
                <c:pt idx="2">
                  <c:v>13.78</c:v>
                </c:pt>
                <c:pt idx="3">
                  <c:v>8.2799999999999994</c:v>
                </c:pt>
                <c:pt idx="4">
                  <c:v>9.39</c:v>
                </c:pt>
              </c:numCache>
            </c:numRef>
          </c:val>
          <c:extLst xmlns:c16r2="http://schemas.microsoft.com/office/drawing/2015/06/chart">
            <c:ext xmlns:c16="http://schemas.microsoft.com/office/drawing/2014/chart" uri="{C3380CC4-5D6E-409C-BE32-E72D297353CC}">
              <c16:uniqueId val="{00000000-7DBE-432C-BBCD-7950655EC861}"/>
            </c:ext>
          </c:extLst>
        </c:ser>
        <c:dLbls>
          <c:showLegendKey val="0"/>
          <c:showVal val="0"/>
          <c:showCatName val="0"/>
          <c:showSerName val="0"/>
          <c:showPercent val="0"/>
          <c:showBubbleSize val="0"/>
        </c:dLbls>
        <c:gapWidth val="150"/>
        <c:axId val="337013360"/>
        <c:axId val="337012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xmlns:c16r2="http://schemas.microsoft.com/office/drawing/2015/06/chart">
            <c:ext xmlns:c16="http://schemas.microsoft.com/office/drawing/2014/chart" uri="{C3380CC4-5D6E-409C-BE32-E72D297353CC}">
              <c16:uniqueId val="{00000001-7DBE-432C-BBCD-7950655EC861}"/>
            </c:ext>
          </c:extLst>
        </c:ser>
        <c:dLbls>
          <c:showLegendKey val="0"/>
          <c:showVal val="0"/>
          <c:showCatName val="0"/>
          <c:showSerName val="0"/>
          <c:showPercent val="0"/>
          <c:showBubbleSize val="0"/>
        </c:dLbls>
        <c:marker val="1"/>
        <c:smooth val="0"/>
        <c:axId val="337013360"/>
        <c:axId val="337012184"/>
      </c:lineChart>
      <c:dateAx>
        <c:axId val="337013360"/>
        <c:scaling>
          <c:orientation val="minMax"/>
        </c:scaling>
        <c:delete val="1"/>
        <c:axPos val="b"/>
        <c:numFmt formatCode="ge" sourceLinked="1"/>
        <c:majorTickMark val="none"/>
        <c:minorTickMark val="none"/>
        <c:tickLblPos val="none"/>
        <c:crossAx val="337012184"/>
        <c:crosses val="autoZero"/>
        <c:auto val="1"/>
        <c:lblOffset val="100"/>
        <c:baseTimeUnit val="years"/>
      </c:dateAx>
      <c:valAx>
        <c:axId val="33701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1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287-4E78-AAED-CFA92CE8E5F2}"/>
            </c:ext>
          </c:extLst>
        </c:ser>
        <c:dLbls>
          <c:showLegendKey val="0"/>
          <c:showVal val="0"/>
          <c:showCatName val="0"/>
          <c:showSerName val="0"/>
          <c:showPercent val="0"/>
          <c:showBubbleSize val="0"/>
        </c:dLbls>
        <c:gapWidth val="150"/>
        <c:axId val="337011008"/>
        <c:axId val="337013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xmlns:c16r2="http://schemas.microsoft.com/office/drawing/2015/06/chart">
            <c:ext xmlns:c16="http://schemas.microsoft.com/office/drawing/2014/chart" uri="{C3380CC4-5D6E-409C-BE32-E72D297353CC}">
              <c16:uniqueId val="{00000001-5287-4E78-AAED-CFA92CE8E5F2}"/>
            </c:ext>
          </c:extLst>
        </c:ser>
        <c:dLbls>
          <c:showLegendKey val="0"/>
          <c:showVal val="0"/>
          <c:showCatName val="0"/>
          <c:showSerName val="0"/>
          <c:showPercent val="0"/>
          <c:showBubbleSize val="0"/>
        </c:dLbls>
        <c:marker val="1"/>
        <c:smooth val="0"/>
        <c:axId val="337011008"/>
        <c:axId val="337013752"/>
      </c:lineChart>
      <c:dateAx>
        <c:axId val="337011008"/>
        <c:scaling>
          <c:orientation val="minMax"/>
        </c:scaling>
        <c:delete val="1"/>
        <c:axPos val="b"/>
        <c:numFmt formatCode="ge" sourceLinked="1"/>
        <c:majorTickMark val="none"/>
        <c:minorTickMark val="none"/>
        <c:tickLblPos val="none"/>
        <c:crossAx val="337013752"/>
        <c:crosses val="autoZero"/>
        <c:auto val="1"/>
        <c:lblOffset val="100"/>
        <c:baseTimeUnit val="years"/>
      </c:dateAx>
      <c:valAx>
        <c:axId val="337013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0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159.29</c:v>
                </c:pt>
                <c:pt idx="1">
                  <c:v>131.76</c:v>
                </c:pt>
                <c:pt idx="2">
                  <c:v>160.71</c:v>
                </c:pt>
                <c:pt idx="3">
                  <c:v>114.36</c:v>
                </c:pt>
                <c:pt idx="4">
                  <c:v>121.83</c:v>
                </c:pt>
              </c:numCache>
            </c:numRef>
          </c:val>
          <c:extLst xmlns:c16r2="http://schemas.microsoft.com/office/drawing/2015/06/chart">
            <c:ext xmlns:c16="http://schemas.microsoft.com/office/drawing/2014/chart" uri="{C3380CC4-5D6E-409C-BE32-E72D297353CC}">
              <c16:uniqueId val="{00000000-4316-4487-97EA-B62AEA53B27F}"/>
            </c:ext>
          </c:extLst>
        </c:ser>
        <c:dLbls>
          <c:showLegendKey val="0"/>
          <c:showVal val="0"/>
          <c:showCatName val="0"/>
          <c:showSerName val="0"/>
          <c:showPercent val="0"/>
          <c:showBubbleSize val="0"/>
        </c:dLbls>
        <c:gapWidth val="150"/>
        <c:axId val="337014144"/>
        <c:axId val="33701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xmlns:c16r2="http://schemas.microsoft.com/office/drawing/2015/06/chart">
            <c:ext xmlns:c16="http://schemas.microsoft.com/office/drawing/2014/chart" uri="{C3380CC4-5D6E-409C-BE32-E72D297353CC}">
              <c16:uniqueId val="{00000001-4316-4487-97EA-B62AEA53B27F}"/>
            </c:ext>
          </c:extLst>
        </c:ser>
        <c:dLbls>
          <c:showLegendKey val="0"/>
          <c:showVal val="0"/>
          <c:showCatName val="0"/>
          <c:showSerName val="0"/>
          <c:showPercent val="0"/>
          <c:showBubbleSize val="0"/>
        </c:dLbls>
        <c:marker val="1"/>
        <c:smooth val="0"/>
        <c:axId val="337014144"/>
        <c:axId val="337016496"/>
      </c:lineChart>
      <c:dateAx>
        <c:axId val="337014144"/>
        <c:scaling>
          <c:orientation val="minMax"/>
        </c:scaling>
        <c:delete val="1"/>
        <c:axPos val="b"/>
        <c:numFmt formatCode="ge" sourceLinked="1"/>
        <c:majorTickMark val="none"/>
        <c:minorTickMark val="none"/>
        <c:tickLblPos val="none"/>
        <c:crossAx val="337016496"/>
        <c:crosses val="autoZero"/>
        <c:auto val="1"/>
        <c:lblOffset val="100"/>
        <c:baseTimeUnit val="years"/>
      </c:dateAx>
      <c:valAx>
        <c:axId val="337016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0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756.4</c:v>
                </c:pt>
                <c:pt idx="1">
                  <c:v>739.17</c:v>
                </c:pt>
                <c:pt idx="2">
                  <c:v>721.38</c:v>
                </c:pt>
                <c:pt idx="3">
                  <c:v>749.52</c:v>
                </c:pt>
                <c:pt idx="4">
                  <c:v>689.14</c:v>
                </c:pt>
              </c:numCache>
            </c:numRef>
          </c:val>
          <c:extLst xmlns:c16r2="http://schemas.microsoft.com/office/drawing/2015/06/chart">
            <c:ext xmlns:c16="http://schemas.microsoft.com/office/drawing/2014/chart" uri="{C3380CC4-5D6E-409C-BE32-E72D297353CC}">
              <c16:uniqueId val="{00000000-43DD-4558-8AE2-0831454C028F}"/>
            </c:ext>
          </c:extLst>
        </c:ser>
        <c:dLbls>
          <c:showLegendKey val="0"/>
          <c:showVal val="0"/>
          <c:showCatName val="0"/>
          <c:showSerName val="0"/>
          <c:showPercent val="0"/>
          <c:showBubbleSize val="0"/>
        </c:dLbls>
        <c:gapWidth val="150"/>
        <c:axId val="337015320"/>
        <c:axId val="33701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xmlns:c16r2="http://schemas.microsoft.com/office/drawing/2015/06/chart">
            <c:ext xmlns:c16="http://schemas.microsoft.com/office/drawing/2014/chart" uri="{C3380CC4-5D6E-409C-BE32-E72D297353CC}">
              <c16:uniqueId val="{00000001-43DD-4558-8AE2-0831454C028F}"/>
            </c:ext>
          </c:extLst>
        </c:ser>
        <c:dLbls>
          <c:showLegendKey val="0"/>
          <c:showVal val="0"/>
          <c:showCatName val="0"/>
          <c:showSerName val="0"/>
          <c:showPercent val="0"/>
          <c:showBubbleSize val="0"/>
        </c:dLbls>
        <c:marker val="1"/>
        <c:smooth val="0"/>
        <c:axId val="337015320"/>
        <c:axId val="337015712"/>
      </c:lineChart>
      <c:dateAx>
        <c:axId val="337015320"/>
        <c:scaling>
          <c:orientation val="minMax"/>
        </c:scaling>
        <c:delete val="1"/>
        <c:axPos val="b"/>
        <c:numFmt formatCode="ge" sourceLinked="1"/>
        <c:majorTickMark val="none"/>
        <c:minorTickMark val="none"/>
        <c:tickLblPos val="none"/>
        <c:crossAx val="337015712"/>
        <c:crosses val="autoZero"/>
        <c:auto val="1"/>
        <c:lblOffset val="100"/>
        <c:baseTimeUnit val="years"/>
      </c:dateAx>
      <c:valAx>
        <c:axId val="337015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01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91.68</c:v>
                </c:pt>
                <c:pt idx="1">
                  <c:v>95.73</c:v>
                </c:pt>
                <c:pt idx="2">
                  <c:v>93.13</c:v>
                </c:pt>
                <c:pt idx="3">
                  <c:v>86.28</c:v>
                </c:pt>
                <c:pt idx="4">
                  <c:v>92.38</c:v>
                </c:pt>
              </c:numCache>
            </c:numRef>
          </c:val>
          <c:extLst xmlns:c16r2="http://schemas.microsoft.com/office/drawing/2015/06/chart">
            <c:ext xmlns:c16="http://schemas.microsoft.com/office/drawing/2014/chart" uri="{C3380CC4-5D6E-409C-BE32-E72D297353CC}">
              <c16:uniqueId val="{00000000-E36E-48DC-92F2-D0DC68D89F5C}"/>
            </c:ext>
          </c:extLst>
        </c:ser>
        <c:dLbls>
          <c:showLegendKey val="0"/>
          <c:showVal val="0"/>
          <c:showCatName val="0"/>
          <c:showSerName val="0"/>
          <c:showPercent val="0"/>
          <c:showBubbleSize val="0"/>
        </c:dLbls>
        <c:gapWidth val="150"/>
        <c:axId val="337017280"/>
        <c:axId val="33701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xmlns:c16r2="http://schemas.microsoft.com/office/drawing/2015/06/chart">
            <c:ext xmlns:c16="http://schemas.microsoft.com/office/drawing/2014/chart" uri="{C3380CC4-5D6E-409C-BE32-E72D297353CC}">
              <c16:uniqueId val="{00000001-E36E-48DC-92F2-D0DC68D89F5C}"/>
            </c:ext>
          </c:extLst>
        </c:ser>
        <c:dLbls>
          <c:showLegendKey val="0"/>
          <c:showVal val="0"/>
          <c:showCatName val="0"/>
          <c:showSerName val="0"/>
          <c:showPercent val="0"/>
          <c:showBubbleSize val="0"/>
        </c:dLbls>
        <c:marker val="1"/>
        <c:smooth val="0"/>
        <c:axId val="337017280"/>
        <c:axId val="337010616"/>
      </c:lineChart>
      <c:dateAx>
        <c:axId val="337017280"/>
        <c:scaling>
          <c:orientation val="minMax"/>
        </c:scaling>
        <c:delete val="1"/>
        <c:axPos val="b"/>
        <c:numFmt formatCode="ge" sourceLinked="1"/>
        <c:majorTickMark val="none"/>
        <c:minorTickMark val="none"/>
        <c:tickLblPos val="none"/>
        <c:crossAx val="337010616"/>
        <c:crosses val="autoZero"/>
        <c:auto val="1"/>
        <c:lblOffset val="100"/>
        <c:baseTimeUnit val="years"/>
      </c:dateAx>
      <c:valAx>
        <c:axId val="33701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168.22</c:v>
                </c:pt>
                <c:pt idx="1">
                  <c:v>161.53</c:v>
                </c:pt>
                <c:pt idx="2">
                  <c:v>165.74</c:v>
                </c:pt>
                <c:pt idx="3">
                  <c:v>196.88</c:v>
                </c:pt>
                <c:pt idx="4">
                  <c:v>193.57</c:v>
                </c:pt>
              </c:numCache>
            </c:numRef>
          </c:val>
          <c:extLst xmlns:c16r2="http://schemas.microsoft.com/office/drawing/2015/06/chart">
            <c:ext xmlns:c16="http://schemas.microsoft.com/office/drawing/2014/chart" uri="{C3380CC4-5D6E-409C-BE32-E72D297353CC}">
              <c16:uniqueId val="{00000000-5246-4AE1-A37F-7C8D67D7900D}"/>
            </c:ext>
          </c:extLst>
        </c:ser>
        <c:dLbls>
          <c:showLegendKey val="0"/>
          <c:showVal val="0"/>
          <c:showCatName val="0"/>
          <c:showSerName val="0"/>
          <c:showPercent val="0"/>
          <c:showBubbleSize val="0"/>
        </c:dLbls>
        <c:gapWidth val="150"/>
        <c:axId val="337384280"/>
        <c:axId val="33738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xmlns:c16r2="http://schemas.microsoft.com/office/drawing/2015/06/chart">
            <c:ext xmlns:c16="http://schemas.microsoft.com/office/drawing/2014/chart" uri="{C3380CC4-5D6E-409C-BE32-E72D297353CC}">
              <c16:uniqueId val="{00000001-5246-4AE1-A37F-7C8D67D7900D}"/>
            </c:ext>
          </c:extLst>
        </c:ser>
        <c:dLbls>
          <c:showLegendKey val="0"/>
          <c:showVal val="0"/>
          <c:showCatName val="0"/>
          <c:showSerName val="0"/>
          <c:showPercent val="0"/>
          <c:showBubbleSize val="0"/>
        </c:dLbls>
        <c:marker val="1"/>
        <c:smooth val="0"/>
        <c:axId val="337384280"/>
        <c:axId val="337384672"/>
      </c:lineChart>
      <c:dateAx>
        <c:axId val="337384280"/>
        <c:scaling>
          <c:orientation val="minMax"/>
        </c:scaling>
        <c:delete val="1"/>
        <c:axPos val="b"/>
        <c:numFmt formatCode="ge" sourceLinked="1"/>
        <c:majorTickMark val="none"/>
        <c:minorTickMark val="none"/>
        <c:tickLblPos val="none"/>
        <c:crossAx val="337384672"/>
        <c:crosses val="autoZero"/>
        <c:auto val="1"/>
        <c:lblOffset val="100"/>
        <c:baseTimeUnit val="years"/>
      </c:dateAx>
      <c:valAx>
        <c:axId val="3373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8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京都府　福知山市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自治体職員</v>
      </c>
      <c r="AE8" s="82"/>
      <c r="AF8" s="82"/>
      <c r="AG8" s="82"/>
      <c r="AH8" s="82"/>
      <c r="AI8" s="82"/>
      <c r="AJ8" s="82"/>
      <c r="AK8" s="4"/>
      <c r="AL8" s="70">
        <f>データ!$R$6</f>
        <v>78379</v>
      </c>
      <c r="AM8" s="70"/>
      <c r="AN8" s="70"/>
      <c r="AO8" s="70"/>
      <c r="AP8" s="70"/>
      <c r="AQ8" s="70"/>
      <c r="AR8" s="70"/>
      <c r="AS8" s="70"/>
      <c r="AT8" s="66">
        <f>データ!$S$6</f>
        <v>552.54</v>
      </c>
      <c r="AU8" s="67"/>
      <c r="AV8" s="67"/>
      <c r="AW8" s="67"/>
      <c r="AX8" s="67"/>
      <c r="AY8" s="67"/>
      <c r="AZ8" s="67"/>
      <c r="BA8" s="67"/>
      <c r="BB8" s="69">
        <f>データ!$T$6</f>
        <v>141.85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50.51</v>
      </c>
      <c r="J10" s="67"/>
      <c r="K10" s="67"/>
      <c r="L10" s="67"/>
      <c r="M10" s="67"/>
      <c r="N10" s="67"/>
      <c r="O10" s="68"/>
      <c r="P10" s="69">
        <f>データ!$P$6</f>
        <v>99.63</v>
      </c>
      <c r="Q10" s="69"/>
      <c r="R10" s="69"/>
      <c r="S10" s="69"/>
      <c r="T10" s="69"/>
      <c r="U10" s="69"/>
      <c r="V10" s="69"/>
      <c r="W10" s="70">
        <f>データ!$Q$6</f>
        <v>3310</v>
      </c>
      <c r="X10" s="70"/>
      <c r="Y10" s="70"/>
      <c r="Z10" s="70"/>
      <c r="AA10" s="70"/>
      <c r="AB10" s="70"/>
      <c r="AC10" s="70"/>
      <c r="AD10" s="2"/>
      <c r="AE10" s="2"/>
      <c r="AF10" s="2"/>
      <c r="AG10" s="2"/>
      <c r="AH10" s="4"/>
      <c r="AI10" s="4"/>
      <c r="AJ10" s="4"/>
      <c r="AK10" s="4"/>
      <c r="AL10" s="70">
        <f>データ!$U$6</f>
        <v>77457</v>
      </c>
      <c r="AM10" s="70"/>
      <c r="AN10" s="70"/>
      <c r="AO10" s="70"/>
      <c r="AP10" s="70"/>
      <c r="AQ10" s="70"/>
      <c r="AR10" s="70"/>
      <c r="AS10" s="70"/>
      <c r="AT10" s="66">
        <f>データ!$V$6</f>
        <v>131.9</v>
      </c>
      <c r="AU10" s="67"/>
      <c r="AV10" s="67"/>
      <c r="AW10" s="67"/>
      <c r="AX10" s="67"/>
      <c r="AY10" s="67"/>
      <c r="AZ10" s="67"/>
      <c r="BA10" s="67"/>
      <c r="BB10" s="69">
        <f>データ!$W$6</f>
        <v>587.24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HUS7nSv2WR1CIR2tMy5FI3i7/V4ziyQhZkshCDJxg5pUR+BHJUgbpregLx8gTrTmLa+59FLbyvrzbfDqfMyjIQ==" saltValue="IXM5JTsJo27yRqGzL4Cva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262013</v>
      </c>
      <c r="D6" s="34">
        <f t="shared" si="3"/>
        <v>46</v>
      </c>
      <c r="E6" s="34">
        <f t="shared" si="3"/>
        <v>1</v>
      </c>
      <c r="F6" s="34">
        <f t="shared" si="3"/>
        <v>0</v>
      </c>
      <c r="G6" s="34">
        <f t="shared" si="3"/>
        <v>1</v>
      </c>
      <c r="H6" s="34" t="str">
        <f t="shared" si="3"/>
        <v>京都府　福知山市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50.51</v>
      </c>
      <c r="P6" s="35">
        <f t="shared" si="3"/>
        <v>99.63</v>
      </c>
      <c r="Q6" s="35">
        <f t="shared" si="3"/>
        <v>3310</v>
      </c>
      <c r="R6" s="35">
        <f t="shared" si="3"/>
        <v>78379</v>
      </c>
      <c r="S6" s="35">
        <f t="shared" si="3"/>
        <v>552.54</v>
      </c>
      <c r="T6" s="35">
        <f t="shared" si="3"/>
        <v>141.85</v>
      </c>
      <c r="U6" s="35">
        <f t="shared" si="3"/>
        <v>77457</v>
      </c>
      <c r="V6" s="35">
        <f t="shared" si="3"/>
        <v>131.9</v>
      </c>
      <c r="W6" s="35">
        <f t="shared" si="3"/>
        <v>587.24</v>
      </c>
      <c r="X6" s="36">
        <f>IF(X7="",NA(),X7)</f>
        <v>99.43</v>
      </c>
      <c r="Y6" s="36">
        <f t="shared" ref="Y6:AG6" si="4">IF(Y7="",NA(),Y7)</f>
        <v>102.07</v>
      </c>
      <c r="Z6" s="36">
        <f t="shared" si="4"/>
        <v>99.45</v>
      </c>
      <c r="AA6" s="36">
        <f t="shared" si="4"/>
        <v>97.72</v>
      </c>
      <c r="AB6" s="36">
        <f t="shared" si="4"/>
        <v>101.82</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159.29</v>
      </c>
      <c r="AU6" s="36">
        <f t="shared" ref="AU6:BC6" si="6">IF(AU7="",NA(),AU7)</f>
        <v>131.76</v>
      </c>
      <c r="AV6" s="36">
        <f t="shared" si="6"/>
        <v>160.71</v>
      </c>
      <c r="AW6" s="36">
        <f t="shared" si="6"/>
        <v>114.36</v>
      </c>
      <c r="AX6" s="36">
        <f t="shared" si="6"/>
        <v>121.83</v>
      </c>
      <c r="AY6" s="36">
        <f t="shared" si="6"/>
        <v>335.95</v>
      </c>
      <c r="AZ6" s="36">
        <f t="shared" si="6"/>
        <v>346.59</v>
      </c>
      <c r="BA6" s="36">
        <f t="shared" si="6"/>
        <v>357.82</v>
      </c>
      <c r="BB6" s="36">
        <f t="shared" si="6"/>
        <v>355.5</v>
      </c>
      <c r="BC6" s="36">
        <f t="shared" si="6"/>
        <v>349.83</v>
      </c>
      <c r="BD6" s="35" t="str">
        <f>IF(BD7="","",IF(BD7="-","【-】","【"&amp;SUBSTITUTE(TEXT(BD7,"#,##0.00"),"-","△")&amp;"】"))</f>
        <v>【261.93】</v>
      </c>
      <c r="BE6" s="36">
        <f>IF(BE7="",NA(),BE7)</f>
        <v>756.4</v>
      </c>
      <c r="BF6" s="36">
        <f t="shared" ref="BF6:BN6" si="7">IF(BF7="",NA(),BF7)</f>
        <v>739.17</v>
      </c>
      <c r="BG6" s="36">
        <f t="shared" si="7"/>
        <v>721.38</v>
      </c>
      <c r="BH6" s="36">
        <f t="shared" si="7"/>
        <v>749.52</v>
      </c>
      <c r="BI6" s="36">
        <f t="shared" si="7"/>
        <v>689.14</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91.68</v>
      </c>
      <c r="BQ6" s="36">
        <f t="shared" ref="BQ6:BY6" si="8">IF(BQ7="",NA(),BQ7)</f>
        <v>95.73</v>
      </c>
      <c r="BR6" s="36">
        <f t="shared" si="8"/>
        <v>93.13</v>
      </c>
      <c r="BS6" s="36">
        <f t="shared" si="8"/>
        <v>86.28</v>
      </c>
      <c r="BT6" s="36">
        <f t="shared" si="8"/>
        <v>92.38</v>
      </c>
      <c r="BU6" s="36">
        <f t="shared" si="8"/>
        <v>105.21</v>
      </c>
      <c r="BV6" s="36">
        <f t="shared" si="8"/>
        <v>105.71</v>
      </c>
      <c r="BW6" s="36">
        <f t="shared" si="8"/>
        <v>106.01</v>
      </c>
      <c r="BX6" s="36">
        <f t="shared" si="8"/>
        <v>104.57</v>
      </c>
      <c r="BY6" s="36">
        <f t="shared" si="8"/>
        <v>103.54</v>
      </c>
      <c r="BZ6" s="35" t="str">
        <f>IF(BZ7="","",IF(BZ7="-","【-】","【"&amp;SUBSTITUTE(TEXT(BZ7,"#,##0.00"),"-","△")&amp;"】"))</f>
        <v>【103.91】</v>
      </c>
      <c r="CA6" s="36">
        <f>IF(CA7="",NA(),CA7)</f>
        <v>168.22</v>
      </c>
      <c r="CB6" s="36">
        <f t="shared" ref="CB6:CJ6" si="9">IF(CB7="",NA(),CB7)</f>
        <v>161.53</v>
      </c>
      <c r="CC6" s="36">
        <f t="shared" si="9"/>
        <v>165.74</v>
      </c>
      <c r="CD6" s="36">
        <f t="shared" si="9"/>
        <v>196.88</v>
      </c>
      <c r="CE6" s="36">
        <f t="shared" si="9"/>
        <v>193.57</v>
      </c>
      <c r="CF6" s="36">
        <f t="shared" si="9"/>
        <v>162.59</v>
      </c>
      <c r="CG6" s="36">
        <f t="shared" si="9"/>
        <v>162.15</v>
      </c>
      <c r="CH6" s="36">
        <f t="shared" si="9"/>
        <v>162.24</v>
      </c>
      <c r="CI6" s="36">
        <f t="shared" si="9"/>
        <v>165.47</v>
      </c>
      <c r="CJ6" s="36">
        <f t="shared" si="9"/>
        <v>167.46</v>
      </c>
      <c r="CK6" s="35" t="str">
        <f>IF(CK7="","",IF(CK7="-","【-】","【"&amp;SUBSTITUTE(TEXT(CK7,"#,##0.00"),"-","△")&amp;"】"))</f>
        <v>【167.11】</v>
      </c>
      <c r="CL6" s="36">
        <f>IF(CL7="",NA(),CL7)</f>
        <v>68.09</v>
      </c>
      <c r="CM6" s="36">
        <f t="shared" ref="CM6:CU6" si="10">IF(CM7="",NA(),CM7)</f>
        <v>67.78</v>
      </c>
      <c r="CN6" s="36">
        <f t="shared" si="10"/>
        <v>69.52</v>
      </c>
      <c r="CO6" s="36">
        <f t="shared" si="10"/>
        <v>66.64</v>
      </c>
      <c r="CP6" s="36">
        <f t="shared" si="10"/>
        <v>63.59</v>
      </c>
      <c r="CQ6" s="36">
        <f t="shared" si="10"/>
        <v>59.17</v>
      </c>
      <c r="CR6" s="36">
        <f t="shared" si="10"/>
        <v>59.34</v>
      </c>
      <c r="CS6" s="36">
        <f t="shared" si="10"/>
        <v>59.11</v>
      </c>
      <c r="CT6" s="36">
        <f t="shared" si="10"/>
        <v>59.74</v>
      </c>
      <c r="CU6" s="36">
        <f t="shared" si="10"/>
        <v>59.46</v>
      </c>
      <c r="CV6" s="35" t="str">
        <f>IF(CV7="","",IF(CV7="-","【-】","【"&amp;SUBSTITUTE(TEXT(CV7,"#,##0.00"),"-","△")&amp;"】"))</f>
        <v>【60.27】</v>
      </c>
      <c r="CW6" s="36">
        <f>IF(CW7="",NA(),CW7)</f>
        <v>75.3</v>
      </c>
      <c r="CX6" s="36">
        <f t="shared" ref="CX6:DF6" si="11">IF(CX7="",NA(),CX7)</f>
        <v>80.69</v>
      </c>
      <c r="CY6" s="36">
        <f t="shared" si="11"/>
        <v>78.099999999999994</v>
      </c>
      <c r="CZ6" s="36">
        <f t="shared" si="11"/>
        <v>78.099999999999994</v>
      </c>
      <c r="DA6" s="36">
        <f t="shared" si="11"/>
        <v>81.02</v>
      </c>
      <c r="DB6" s="36">
        <f t="shared" si="11"/>
        <v>87.6</v>
      </c>
      <c r="DC6" s="36">
        <f t="shared" si="11"/>
        <v>87.74</v>
      </c>
      <c r="DD6" s="36">
        <f t="shared" si="11"/>
        <v>87.91</v>
      </c>
      <c r="DE6" s="36">
        <f t="shared" si="11"/>
        <v>87.28</v>
      </c>
      <c r="DF6" s="36">
        <f t="shared" si="11"/>
        <v>87.41</v>
      </c>
      <c r="DG6" s="35" t="str">
        <f>IF(DG7="","",IF(DG7="-","【-】","【"&amp;SUBSTITUTE(TEXT(DG7,"#,##0.00"),"-","△")&amp;"】"))</f>
        <v>【89.92】</v>
      </c>
      <c r="DH6" s="36">
        <f>IF(DH7="",NA(),DH7)</f>
        <v>42.12</v>
      </c>
      <c r="DI6" s="36">
        <f t="shared" ref="DI6:DQ6" si="12">IF(DI7="",NA(),DI7)</f>
        <v>41.69</v>
      </c>
      <c r="DJ6" s="36">
        <f t="shared" si="12"/>
        <v>43.94</v>
      </c>
      <c r="DK6" s="36">
        <f t="shared" si="12"/>
        <v>36.590000000000003</v>
      </c>
      <c r="DL6" s="36">
        <f t="shared" si="12"/>
        <v>39.33</v>
      </c>
      <c r="DM6" s="36">
        <f t="shared" si="12"/>
        <v>45.25</v>
      </c>
      <c r="DN6" s="36">
        <f t="shared" si="12"/>
        <v>46.27</v>
      </c>
      <c r="DO6" s="36">
        <f t="shared" si="12"/>
        <v>46.88</v>
      </c>
      <c r="DP6" s="36">
        <f t="shared" si="12"/>
        <v>46.94</v>
      </c>
      <c r="DQ6" s="36">
        <f t="shared" si="12"/>
        <v>47.62</v>
      </c>
      <c r="DR6" s="35" t="str">
        <f>IF(DR7="","",IF(DR7="-","【-】","【"&amp;SUBSTITUTE(TEXT(DR7,"#,##0.00"),"-","△")&amp;"】"))</f>
        <v>【48.85】</v>
      </c>
      <c r="DS6" s="36">
        <f>IF(DS7="",NA(),DS7)</f>
        <v>10.89</v>
      </c>
      <c r="DT6" s="36">
        <f t="shared" ref="DT6:EB6" si="13">IF(DT7="",NA(),DT7)</f>
        <v>12.31</v>
      </c>
      <c r="DU6" s="36">
        <f t="shared" si="13"/>
        <v>13.78</v>
      </c>
      <c r="DV6" s="36">
        <f t="shared" si="13"/>
        <v>8.2799999999999994</v>
      </c>
      <c r="DW6" s="36">
        <f t="shared" si="13"/>
        <v>9.39</v>
      </c>
      <c r="DX6" s="36">
        <f t="shared" si="13"/>
        <v>10.71</v>
      </c>
      <c r="DY6" s="36">
        <f t="shared" si="13"/>
        <v>10.93</v>
      </c>
      <c r="DZ6" s="36">
        <f t="shared" si="13"/>
        <v>13.39</v>
      </c>
      <c r="EA6" s="36">
        <f t="shared" si="13"/>
        <v>14.48</v>
      </c>
      <c r="EB6" s="36">
        <f t="shared" si="13"/>
        <v>16.27</v>
      </c>
      <c r="EC6" s="35" t="str">
        <f>IF(EC7="","",IF(EC7="-","【-】","【"&amp;SUBSTITUTE(TEXT(EC7,"#,##0.00"),"-","△")&amp;"】"))</f>
        <v>【17.80】</v>
      </c>
      <c r="ED6" s="36">
        <f>IF(ED7="",NA(),ED7)</f>
        <v>0.19</v>
      </c>
      <c r="EE6" s="36">
        <f t="shared" ref="EE6:EM6" si="14">IF(EE7="",NA(),EE7)</f>
        <v>0.6</v>
      </c>
      <c r="EF6" s="36">
        <f t="shared" si="14"/>
        <v>0.4</v>
      </c>
      <c r="EG6" s="36">
        <f t="shared" si="14"/>
        <v>0.46</v>
      </c>
      <c r="EH6" s="36">
        <f t="shared" si="14"/>
        <v>0.03</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262013</v>
      </c>
      <c r="D7" s="38">
        <v>46</v>
      </c>
      <c r="E7" s="38">
        <v>1</v>
      </c>
      <c r="F7" s="38">
        <v>0</v>
      </c>
      <c r="G7" s="38">
        <v>1</v>
      </c>
      <c r="H7" s="38" t="s">
        <v>93</v>
      </c>
      <c r="I7" s="38" t="s">
        <v>94</v>
      </c>
      <c r="J7" s="38" t="s">
        <v>95</v>
      </c>
      <c r="K7" s="38" t="s">
        <v>96</v>
      </c>
      <c r="L7" s="38" t="s">
        <v>97</v>
      </c>
      <c r="M7" s="38" t="s">
        <v>98</v>
      </c>
      <c r="N7" s="39" t="s">
        <v>99</v>
      </c>
      <c r="O7" s="39">
        <v>50.51</v>
      </c>
      <c r="P7" s="39">
        <v>99.63</v>
      </c>
      <c r="Q7" s="39">
        <v>3310</v>
      </c>
      <c r="R7" s="39">
        <v>78379</v>
      </c>
      <c r="S7" s="39">
        <v>552.54</v>
      </c>
      <c r="T7" s="39">
        <v>141.85</v>
      </c>
      <c r="U7" s="39">
        <v>77457</v>
      </c>
      <c r="V7" s="39">
        <v>131.9</v>
      </c>
      <c r="W7" s="39">
        <v>587.24</v>
      </c>
      <c r="X7" s="39">
        <v>99.43</v>
      </c>
      <c r="Y7" s="39">
        <v>102.07</v>
      </c>
      <c r="Z7" s="39">
        <v>99.45</v>
      </c>
      <c r="AA7" s="39">
        <v>97.72</v>
      </c>
      <c r="AB7" s="39">
        <v>101.82</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159.29</v>
      </c>
      <c r="AU7" s="39">
        <v>131.76</v>
      </c>
      <c r="AV7" s="39">
        <v>160.71</v>
      </c>
      <c r="AW7" s="39">
        <v>114.36</v>
      </c>
      <c r="AX7" s="39">
        <v>121.83</v>
      </c>
      <c r="AY7" s="39">
        <v>335.95</v>
      </c>
      <c r="AZ7" s="39">
        <v>346.59</v>
      </c>
      <c r="BA7" s="39">
        <v>357.82</v>
      </c>
      <c r="BB7" s="39">
        <v>355.5</v>
      </c>
      <c r="BC7" s="39">
        <v>349.83</v>
      </c>
      <c r="BD7" s="39">
        <v>261.93</v>
      </c>
      <c r="BE7" s="39">
        <v>756.4</v>
      </c>
      <c r="BF7" s="39">
        <v>739.17</v>
      </c>
      <c r="BG7" s="39">
        <v>721.38</v>
      </c>
      <c r="BH7" s="39">
        <v>749.52</v>
      </c>
      <c r="BI7" s="39">
        <v>689.14</v>
      </c>
      <c r="BJ7" s="39">
        <v>319.82</v>
      </c>
      <c r="BK7" s="39">
        <v>312.02999999999997</v>
      </c>
      <c r="BL7" s="39">
        <v>307.45999999999998</v>
      </c>
      <c r="BM7" s="39">
        <v>312.58</v>
      </c>
      <c r="BN7" s="39">
        <v>314.87</v>
      </c>
      <c r="BO7" s="39">
        <v>270.45999999999998</v>
      </c>
      <c r="BP7" s="39">
        <v>91.68</v>
      </c>
      <c r="BQ7" s="39">
        <v>95.73</v>
      </c>
      <c r="BR7" s="39">
        <v>93.13</v>
      </c>
      <c r="BS7" s="39">
        <v>86.28</v>
      </c>
      <c r="BT7" s="39">
        <v>92.38</v>
      </c>
      <c r="BU7" s="39">
        <v>105.21</v>
      </c>
      <c r="BV7" s="39">
        <v>105.71</v>
      </c>
      <c r="BW7" s="39">
        <v>106.01</v>
      </c>
      <c r="BX7" s="39">
        <v>104.57</v>
      </c>
      <c r="BY7" s="39">
        <v>103.54</v>
      </c>
      <c r="BZ7" s="39">
        <v>103.91</v>
      </c>
      <c r="CA7" s="39">
        <v>168.22</v>
      </c>
      <c r="CB7" s="39">
        <v>161.53</v>
      </c>
      <c r="CC7" s="39">
        <v>165.74</v>
      </c>
      <c r="CD7" s="39">
        <v>196.88</v>
      </c>
      <c r="CE7" s="39">
        <v>193.57</v>
      </c>
      <c r="CF7" s="39">
        <v>162.59</v>
      </c>
      <c r="CG7" s="39">
        <v>162.15</v>
      </c>
      <c r="CH7" s="39">
        <v>162.24</v>
      </c>
      <c r="CI7" s="39">
        <v>165.47</v>
      </c>
      <c r="CJ7" s="39">
        <v>167.46</v>
      </c>
      <c r="CK7" s="39">
        <v>167.11</v>
      </c>
      <c r="CL7" s="39">
        <v>68.09</v>
      </c>
      <c r="CM7" s="39">
        <v>67.78</v>
      </c>
      <c r="CN7" s="39">
        <v>69.52</v>
      </c>
      <c r="CO7" s="39">
        <v>66.64</v>
      </c>
      <c r="CP7" s="39">
        <v>63.59</v>
      </c>
      <c r="CQ7" s="39">
        <v>59.17</v>
      </c>
      <c r="CR7" s="39">
        <v>59.34</v>
      </c>
      <c r="CS7" s="39">
        <v>59.11</v>
      </c>
      <c r="CT7" s="39">
        <v>59.74</v>
      </c>
      <c r="CU7" s="39">
        <v>59.46</v>
      </c>
      <c r="CV7" s="39">
        <v>60.27</v>
      </c>
      <c r="CW7" s="39">
        <v>75.3</v>
      </c>
      <c r="CX7" s="39">
        <v>80.69</v>
      </c>
      <c r="CY7" s="39">
        <v>78.099999999999994</v>
      </c>
      <c r="CZ7" s="39">
        <v>78.099999999999994</v>
      </c>
      <c r="DA7" s="39">
        <v>81.02</v>
      </c>
      <c r="DB7" s="39">
        <v>87.6</v>
      </c>
      <c r="DC7" s="39">
        <v>87.74</v>
      </c>
      <c r="DD7" s="39">
        <v>87.91</v>
      </c>
      <c r="DE7" s="39">
        <v>87.28</v>
      </c>
      <c r="DF7" s="39">
        <v>87.41</v>
      </c>
      <c r="DG7" s="39">
        <v>89.92</v>
      </c>
      <c r="DH7" s="39">
        <v>42.12</v>
      </c>
      <c r="DI7" s="39">
        <v>41.69</v>
      </c>
      <c r="DJ7" s="39">
        <v>43.94</v>
      </c>
      <c r="DK7" s="39">
        <v>36.590000000000003</v>
      </c>
      <c r="DL7" s="39">
        <v>39.33</v>
      </c>
      <c r="DM7" s="39">
        <v>45.25</v>
      </c>
      <c r="DN7" s="39">
        <v>46.27</v>
      </c>
      <c r="DO7" s="39">
        <v>46.88</v>
      </c>
      <c r="DP7" s="39">
        <v>46.94</v>
      </c>
      <c r="DQ7" s="39">
        <v>47.62</v>
      </c>
      <c r="DR7" s="39">
        <v>48.85</v>
      </c>
      <c r="DS7" s="39">
        <v>10.89</v>
      </c>
      <c r="DT7" s="39">
        <v>12.31</v>
      </c>
      <c r="DU7" s="39">
        <v>13.78</v>
      </c>
      <c r="DV7" s="39">
        <v>8.2799999999999994</v>
      </c>
      <c r="DW7" s="39">
        <v>9.39</v>
      </c>
      <c r="DX7" s="39">
        <v>10.71</v>
      </c>
      <c r="DY7" s="39">
        <v>10.93</v>
      </c>
      <c r="DZ7" s="39">
        <v>13.39</v>
      </c>
      <c r="EA7" s="39">
        <v>14.48</v>
      </c>
      <c r="EB7" s="39">
        <v>16.27</v>
      </c>
      <c r="EC7" s="39">
        <v>17.8</v>
      </c>
      <c r="ED7" s="39">
        <v>0.19</v>
      </c>
      <c r="EE7" s="39">
        <v>0.6</v>
      </c>
      <c r="EF7" s="39">
        <v>0.4</v>
      </c>
      <c r="EG7" s="39">
        <v>0.46</v>
      </c>
      <c r="EH7" s="39">
        <v>0.03</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福知山市上下水道部</cp:lastModifiedBy>
  <cp:lastPrinted>2020-02-12T01:37:10Z</cp:lastPrinted>
  <dcterms:modified xsi:type="dcterms:W3CDTF">2020-02-12T01:55:32Z</dcterms:modified>
</cp:coreProperties>
</file>