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下水道係共有\下水道・決算統計・決算書・起債関係\下水特別会計決算統計・消費税（歴年）\京丹波町下水(決算統計・消費税等歴年)\平成２９年度（京丹波町）\29経営比較分析表\"/>
    </mc:Choice>
  </mc:AlternateContent>
  <workbookProtection workbookAlgorithmName="SHA-512" workbookHashValue="YiiOtFWIIE95Jkg+LI8MZ4rupxqN0ylry5HkmImkli+HiJ5SmnoaF5nfyA1TkSSVX9WtyXoYKta2hJGE5I91UQ==" workbookSaltValue="zw11LgoBc5Du4xa97o7UEg==" workbookSpinCount="100000" lockStructure="1"/>
  <bookViews>
    <workbookView xWindow="0" yWindow="0" windowWidth="19200" windowHeight="117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<sst xmlns="http://schemas.openxmlformats.org/spreadsheetml/2006/main" count="240" uniqueCount="126">
  <si>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</si>
  <si>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</si>
  <si>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</si>
  <si>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</si>
  <si>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</si>
  <si>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</si>
  <si>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</si>
  <si>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</si>
  <si>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</si>
  <si>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</si>
  <si>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</si>
  <si>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</si>
  <si>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</si>
  <si>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</si>
  <si>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</si>
  <si>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</si>
  <si>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</si>
  <si>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</si>
  <si>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</si>
  <si>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</si>
  <si>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</si>
  <si>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</si>
  <si>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</si>
  <si>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</si>
  <si>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</si>
  <si>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</si>
  <si>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</si>
  <si>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</si>
  <si>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</si>
  <si>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</si>
  <si>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</si>
  <si>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</si>
  <si>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</si>
  <si>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</si>
  <si>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</si>
  <si>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</si>
  <si>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</si>
  <si>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</si>
  <si>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</si>
  <si>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</si>
  <si>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</si>
  <si>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</si>
  <si>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</si>
  <si>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</si>
  <si>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</si>
  <si>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</si>
  <si>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</si>
  <si>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</si>
  <si>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</si>
  <si>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</si>
  <si>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</si>
  <si>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</si>
  <si>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</si>
  <si>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</si>
  <si>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</si>
  <si>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</si>
  <si>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</si>
  <si>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</si>
  <si>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</si>
  <si>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</si>
  <si>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</si>
  <si>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</si>
  <si>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</si>
  <si>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</si>
  <si>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</si>
  <si>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</si>
  <si>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</si>
  <si>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</si>
  <si>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</si>
  <si>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</si>
  <si>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</si>
  <si>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</si>
  <si>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</si>
  <si>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</si>
  <si>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</si>
  <si>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</si>
  <si>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</si>
  <si>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</si>
  <si>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</si>
  <si>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</si>
  <si>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</si>
  <si>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</si>
  <si>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</si>
  <si>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</si>
  <si>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</si>
  <si>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</si>
  <si>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</si>
  <si>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</si>
  <si>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</si>
  <si>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</si>
  <si>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</si>
  <si>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</si>
  <si>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</si>
  <si>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</si>
  <si>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</si>
  <si>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</si>
  <si>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</si>
  <si>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</si>
  <si>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</si>
  <si>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</si>
  <si>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</si>
  <si>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</si>
  <si>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</si>
  <si>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</si>
  <si>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</si>
  <si>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</si>
  <si>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</si>
  <si>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</si>
  <si>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</si>
  <si>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</si>
  <si>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</si>
  <si>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</si>
  <si>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</si>
  <si>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</si>
  <si>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</si>
  <si>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</si>
  <si>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</si>
  <si>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</si>
  <si>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</si>
  <si>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</si>
  <si>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</si>
  <si>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</si>
  <si>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</si>
  <si>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本町の下水道使用料は、全国平均よりも相当高額な料金体系となっているが、一般会計から基準外の繰入をしなければ赤字となるような経営状況である。
　今後、処理施設（設備を含む）の老朽化対策や管渠更新も見据え、安定した経営を持続するため、より最適な処理方法及び適正規模運営を検討・実施していく必要がある。</t>
    <rPh sb="4" eb="7">
      <t>ゲスイドウ</t>
    </rPh>
    <rPh sb="7" eb="10">
      <t>シヨウリョウ</t>
    </rPh>
    <rPh sb="12" eb="14">
      <t>ゼンコク</t>
    </rPh>
    <rPh sb="14" eb="16">
      <t>ヘイキン</t>
    </rPh>
    <rPh sb="21" eb="23">
      <t>コウガク</t>
    </rPh>
    <rPh sb="24" eb="26">
      <t>リョウキン</t>
    </rPh>
    <rPh sb="26" eb="28">
      <t>タイケイ</t>
    </rPh>
    <rPh sb="36" eb="38">
      <t>イッパン</t>
    </rPh>
    <rPh sb="38" eb="40">
      <t>カイケイ</t>
    </rPh>
    <rPh sb="72" eb="74">
      <t>コンゴ</t>
    </rPh>
    <rPh sb="75" eb="77">
      <t>ショリ</t>
    </rPh>
    <rPh sb="77" eb="79">
      <t>シセツ</t>
    </rPh>
    <rPh sb="80" eb="82">
      <t>セツビ</t>
    </rPh>
    <rPh sb="83" eb="84">
      <t>フク</t>
    </rPh>
    <rPh sb="89" eb="90">
      <t>カ</t>
    </rPh>
    <rPh sb="93" eb="94">
      <t>カン</t>
    </rPh>
    <rPh sb="94" eb="95">
      <t>キョ</t>
    </rPh>
    <rPh sb="95" eb="97">
      <t>コウシン</t>
    </rPh>
    <rPh sb="98" eb="100">
      <t>ミス</t>
    </rPh>
    <rPh sb="106" eb="108">
      <t>ケイエイ</t>
    </rPh>
    <rPh sb="109" eb="111">
      <t>ジゾク</t>
    </rPh>
    <rPh sb="137" eb="139">
      <t>ジッシ</t>
    </rPh>
    <phoneticPr fontId="16"/>
  </si>
  <si>
    <t>①収益的収支比率
　100%を超え単年度収支が黒字になっているが、総収益について、使用料以外の収入（一般会計からの繰入金）に依存しており、さらに経費削減等に取り組む必要がある。
④企業債残高対事業規模比率
　企業債現在高が0円であり0%となっている。
⑤経費回収率
　全国平均及び類似団体平均とほぼ同じであるが、約40%となっており、使用料で汚水処理費を賄えておらず、一般会計からの繰入金で賄っている。
⑥汚水処理原価
　昨年度より原価は下がったが、全国平均及び類似団体平均と比較すると200円以上高くなっている。本町の特環・農集と比較しても非常に高い。
⑦施設利用率
　水洗化率が100%であるにもかかわらず、施設利用率が52.63%と低くなっている。これは、計画の時点より人口が減少していることが一因と考えられる。
⑧水洗化率
　100%を達成している。</t>
    <rPh sb="1" eb="4">
      <t>シュウエキテキ</t>
    </rPh>
    <rPh sb="4" eb="6">
      <t>シュウシ</t>
    </rPh>
    <rPh sb="6" eb="8">
      <t>ヒリツ</t>
    </rPh>
    <rPh sb="15" eb="16">
      <t>コ</t>
    </rPh>
    <rPh sb="17" eb="20">
      <t>タンネンド</t>
    </rPh>
    <rPh sb="20" eb="22">
      <t>シュウシ</t>
    </rPh>
    <rPh sb="23" eb="25">
      <t>クロジ</t>
    </rPh>
    <rPh sb="33" eb="36">
      <t>ソウシュウエキ</t>
    </rPh>
    <rPh sb="41" eb="44">
      <t>シヨウリョウ</t>
    </rPh>
    <rPh sb="44" eb="46">
      <t>イガイ</t>
    </rPh>
    <rPh sb="47" eb="49">
      <t>シュウニュウ</t>
    </rPh>
    <rPh sb="50" eb="52">
      <t>イッパン</t>
    </rPh>
    <rPh sb="52" eb="54">
      <t>カイケイ</t>
    </rPh>
    <rPh sb="57" eb="59">
      <t>クリイレ</t>
    </rPh>
    <rPh sb="59" eb="60">
      <t>キン</t>
    </rPh>
    <rPh sb="62" eb="64">
      <t>イゾン</t>
    </rPh>
    <rPh sb="72" eb="74">
      <t>ケイヒ</t>
    </rPh>
    <rPh sb="74" eb="77">
      <t>サクゲントウ</t>
    </rPh>
    <rPh sb="78" eb="79">
      <t>ト</t>
    </rPh>
    <rPh sb="80" eb="81">
      <t>ク</t>
    </rPh>
    <rPh sb="82" eb="84">
      <t>ヒツヨウ</t>
    </rPh>
    <rPh sb="104" eb="106">
      <t>キギョウ</t>
    </rPh>
    <rPh sb="106" eb="107">
      <t>サイ</t>
    </rPh>
    <rPh sb="107" eb="109">
      <t>ゲンザイ</t>
    </rPh>
    <rPh sb="109" eb="110">
      <t>ダカ</t>
    </rPh>
    <rPh sb="112" eb="113">
      <t>エン</t>
    </rPh>
    <rPh sb="127" eb="129">
      <t>ケイヒ</t>
    </rPh>
    <rPh sb="129" eb="131">
      <t>カイシュウ</t>
    </rPh>
    <rPh sb="131" eb="132">
      <t>リツ</t>
    </rPh>
    <rPh sb="134" eb="136">
      <t>ゼンコク</t>
    </rPh>
    <rPh sb="136" eb="138">
      <t>ヘイキン</t>
    </rPh>
    <rPh sb="138" eb="139">
      <t>オヨ</t>
    </rPh>
    <rPh sb="140" eb="142">
      <t>ルイジ</t>
    </rPh>
    <rPh sb="142" eb="144">
      <t>ダンタイ</t>
    </rPh>
    <rPh sb="144" eb="146">
      <t>ヘイキン</t>
    </rPh>
    <rPh sb="149" eb="150">
      <t>オナ</t>
    </rPh>
    <rPh sb="156" eb="157">
      <t>ヤク</t>
    </rPh>
    <rPh sb="167" eb="170">
      <t>シヨウリョウ</t>
    </rPh>
    <rPh sb="171" eb="173">
      <t>オスイ</t>
    </rPh>
    <rPh sb="173" eb="175">
      <t>ショリ</t>
    </rPh>
    <rPh sb="175" eb="176">
      <t>ヒ</t>
    </rPh>
    <rPh sb="177" eb="178">
      <t>マカナ</t>
    </rPh>
    <rPh sb="184" eb="186">
      <t>イッパン</t>
    </rPh>
    <rPh sb="186" eb="188">
      <t>カイケイ</t>
    </rPh>
    <rPh sb="191" eb="193">
      <t>クリイレ</t>
    </rPh>
    <rPh sb="193" eb="194">
      <t>キン</t>
    </rPh>
    <rPh sb="195" eb="196">
      <t>マカナ</t>
    </rPh>
    <rPh sb="203" eb="205">
      <t>オスイ</t>
    </rPh>
    <rPh sb="205" eb="207">
      <t>ショリ</t>
    </rPh>
    <rPh sb="207" eb="209">
      <t>ゲンカ</t>
    </rPh>
    <rPh sb="211" eb="214">
      <t>サクネンド</t>
    </rPh>
    <rPh sb="216" eb="218">
      <t>ゲンカ</t>
    </rPh>
    <rPh sb="219" eb="220">
      <t>サ</t>
    </rPh>
    <rPh sb="225" eb="227">
      <t>ゼンコク</t>
    </rPh>
    <rPh sb="227" eb="229">
      <t>ヘイキン</t>
    </rPh>
    <rPh sb="229" eb="230">
      <t>オヨ</t>
    </rPh>
    <rPh sb="231" eb="233">
      <t>ルイジ</t>
    </rPh>
    <rPh sb="233" eb="235">
      <t>ダンタイ</t>
    </rPh>
    <rPh sb="235" eb="237">
      <t>ヘイキン</t>
    </rPh>
    <rPh sb="238" eb="240">
      <t>ヒカク</t>
    </rPh>
    <rPh sb="246" eb="249">
      <t>エンイジョウ</t>
    </rPh>
    <rPh sb="249" eb="250">
      <t>タカ</t>
    </rPh>
    <rPh sb="257" eb="259">
      <t>ホンチョウ</t>
    </rPh>
    <rPh sb="260" eb="261">
      <t>トク</t>
    </rPh>
    <rPh sb="261" eb="262">
      <t>カン</t>
    </rPh>
    <rPh sb="263" eb="264">
      <t>ノウ</t>
    </rPh>
    <rPh sb="264" eb="265">
      <t>シュウ</t>
    </rPh>
    <rPh sb="266" eb="268">
      <t>ヒカク</t>
    </rPh>
    <rPh sb="271" eb="273">
      <t>ヒジョウ</t>
    </rPh>
    <rPh sb="274" eb="275">
      <t>タカ</t>
    </rPh>
    <rPh sb="279" eb="281">
      <t>シセツ</t>
    </rPh>
    <rPh sb="281" eb="284">
      <t>リヨウリツ</t>
    </rPh>
    <rPh sb="286" eb="289">
      <t>スイセンカ</t>
    </rPh>
    <rPh sb="289" eb="290">
      <t>リツ</t>
    </rPh>
    <rPh sb="306" eb="308">
      <t>シセツ</t>
    </rPh>
    <rPh sb="308" eb="311">
      <t>リヨウリツ</t>
    </rPh>
    <rPh sb="319" eb="320">
      <t>ヒク</t>
    </rPh>
    <rPh sb="331" eb="333">
      <t>ケイカク</t>
    </rPh>
    <rPh sb="334" eb="336">
      <t>ジテン</t>
    </rPh>
    <rPh sb="338" eb="340">
      <t>ジンコウ</t>
    </rPh>
    <rPh sb="341" eb="343">
      <t>ゲンショウ</t>
    </rPh>
    <rPh sb="350" eb="352">
      <t>イチイン</t>
    </rPh>
    <rPh sb="353" eb="354">
      <t>カンガ</t>
    </rPh>
    <rPh sb="361" eb="364">
      <t>スイセンカ</t>
    </rPh>
    <rPh sb="364" eb="365">
      <t>リツ</t>
    </rPh>
    <phoneticPr fontId="4"/>
  </si>
  <si>
    <t>③管渠改善率
　供用開始から20年であり、現時点では管渠の更新・老朽化対策は必要ないが、今後発生する管渠老朽化に備え対策を検討する必要がある。</t>
    <rPh sb="1" eb="2">
      <t>カン</t>
    </rPh>
    <rPh sb="2" eb="3">
      <t>キョ</t>
    </rPh>
    <rPh sb="3" eb="5">
      <t>カイゼン</t>
    </rPh>
    <rPh sb="5" eb="6">
      <t>リツ</t>
    </rPh>
    <rPh sb="8" eb="10">
      <t>キョウヨウ</t>
    </rPh>
    <rPh sb="10" eb="12">
      <t>カイシ</t>
    </rPh>
    <rPh sb="16" eb="17">
      <t>ネン</t>
    </rPh>
    <rPh sb="21" eb="24">
      <t>ゲンジテン</t>
    </rPh>
    <rPh sb="26" eb="27">
      <t>カン</t>
    </rPh>
    <rPh sb="27" eb="28">
      <t>キョ</t>
    </rPh>
    <rPh sb="29" eb="31">
      <t>コウシン</t>
    </rPh>
    <rPh sb="32" eb="35">
      <t>ロウキュウカ</t>
    </rPh>
    <rPh sb="35" eb="37">
      <t>タイサク</t>
    </rPh>
    <rPh sb="38" eb="40">
      <t>ヒツヨウ</t>
    </rPh>
    <rPh sb="44" eb="46">
      <t>コンゴ</t>
    </rPh>
    <rPh sb="46" eb="48">
      <t>ハッセイ</t>
    </rPh>
    <rPh sb="50" eb="51">
      <t>カン</t>
    </rPh>
    <rPh sb="51" eb="52">
      <t>キョ</t>
    </rPh>
    <rPh sb="52" eb="55">
      <t>ロウキュウカ</t>
    </rPh>
    <rPh sb="56" eb="57">
      <t>ソナ</t>
    </rPh>
    <rPh sb="58" eb="60">
      <t>タイサク</t>
    </rPh>
    <rPh sb="61" eb="63">
      <t>ケントウ</t>
    </rPh>
    <rPh sb="65" eb="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</si>
</sst>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FF-4632-AB78-9D943B451D30}"/>
            </c:ext>
          </c:extLst>
        </c:ser>
        <c:dLbls>
          <c:showLegendKey val="0"/>
          <c:showVal val="0"/>
          <c:showCatName val="0"/>
          <c:showSerName val="0"/>
          <c:showPercent val="0"/>
          <c:showBubbleSize val="0"/>
        </c:dLbls>
        <c:gapWidth val="150"/>
        <c:axId val="121311024"/>
        <c:axId val="22868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FF-4632-AB78-9D943B451D30}"/>
            </c:ext>
          </c:extLst>
        </c:ser>
        <c:dLbls>
          <c:showLegendKey val="0"/>
          <c:showVal val="0"/>
          <c:showCatName val="0"/>
          <c:showSerName val="0"/>
          <c:showPercent val="0"/>
          <c:showBubbleSize val="0"/>
        </c:dLbls>
        <c:marker val="1"/>
        <c:smooth val="0"/>
        <c:axId val="121311024"/>
        <c:axId val="228682168"/>
      </c:lineChart>
      <c:dateAx>
        <c:axId val="121311024"/>
        <c:scaling>
          <c:orientation val="minMax"/>
        </c:scaling>
        <c:delete val="1"/>
        <c:axPos val="b"/>
        <c:numFmt formatCode="ge" sourceLinked="1"/>
        <c:majorTickMark val="none"/>
        <c:minorTickMark val="none"/>
        <c:tickLblPos val="none"/>
        <c:crossAx val="228682168"/>
        <c:crosses val="autoZero"/>
        <c:auto val="1"/>
        <c:lblOffset val="100"/>
        <c:baseTimeUnit val="years"/>
      </c:dateAx>
      <c:valAx>
        <c:axId val="22868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52.63</c:v>
                </c:pt>
                <c:pt idx="1">
                  <c:v>52.63</c:v>
                </c:pt>
                <c:pt idx="2">
                  <c:v>52.63</c:v>
                </c:pt>
                <c:pt idx="3">
                  <c:v>52.63</c:v>
                </c:pt>
                <c:pt idx="4">
                  <c:v>52.63</c:v>
                </c:pt>
              </c:numCache>
            </c:numRef>
          </c:val>
          <c:extLst xmlns:c16r2="http://schemas.microsoft.com/office/drawing/2015/06/chart">
            <c:ext xmlns:c16="http://schemas.microsoft.com/office/drawing/2014/chart" uri="{C3380CC4-5D6E-409C-BE32-E72D297353CC}">
              <c16:uniqueId val="{00000000-BF90-4BA1-8132-8B4D63AC8FB9}"/>
            </c:ext>
          </c:extLst>
        </c:ser>
        <c:dLbls>
          <c:showLegendKey val="0"/>
          <c:showVal val="0"/>
          <c:showCatName val="0"/>
          <c:showSerName val="0"/>
          <c:showPercent val="0"/>
          <c:showBubbleSize val="0"/>
        </c:dLbls>
        <c:gapWidth val="150"/>
        <c:axId val="229252056"/>
        <c:axId val="2292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BF90-4BA1-8132-8B4D63AC8FB9}"/>
            </c:ext>
          </c:extLst>
        </c:ser>
        <c:dLbls>
          <c:showLegendKey val="0"/>
          <c:showVal val="0"/>
          <c:showCatName val="0"/>
          <c:showSerName val="0"/>
          <c:showPercent val="0"/>
          <c:showBubbleSize val="0"/>
        </c:dLbls>
        <c:marker val="1"/>
        <c:smooth val="0"/>
        <c:axId val="229252056"/>
        <c:axId val="229252448"/>
      </c:lineChart>
      <c:dateAx>
        <c:axId val="229252056"/>
        <c:scaling>
          <c:orientation val="minMax"/>
        </c:scaling>
        <c:delete val="1"/>
        <c:axPos val="b"/>
        <c:numFmt formatCode="ge" sourceLinked="1"/>
        <c:majorTickMark val="none"/>
        <c:minorTickMark val="none"/>
        <c:tickLblPos val="none"/>
        <c:crossAx val="229252448"/>
        <c:crosses val="autoZero"/>
        <c:auto val="1"/>
        <c:lblOffset val="100"/>
        <c:baseTimeUnit val="years"/>
      </c:dateAx>
      <c:valAx>
        <c:axId val="2292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5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CEF-42F3-94DF-6520502C8C99}"/>
            </c:ext>
          </c:extLst>
        </c:ser>
        <c:dLbls>
          <c:showLegendKey val="0"/>
          <c:showVal val="0"/>
          <c:showCatName val="0"/>
          <c:showSerName val="0"/>
          <c:showPercent val="0"/>
          <c:showBubbleSize val="0"/>
        </c:dLbls>
        <c:gapWidth val="150"/>
        <c:axId val="229253624"/>
        <c:axId val="2292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ECEF-42F3-94DF-6520502C8C99}"/>
            </c:ext>
          </c:extLst>
        </c:ser>
        <c:dLbls>
          <c:showLegendKey val="0"/>
          <c:showVal val="0"/>
          <c:showCatName val="0"/>
          <c:showSerName val="0"/>
          <c:showPercent val="0"/>
          <c:showBubbleSize val="0"/>
        </c:dLbls>
        <c:marker val="1"/>
        <c:smooth val="0"/>
        <c:axId val="229253624"/>
        <c:axId val="229254016"/>
      </c:lineChart>
      <c:dateAx>
        <c:axId val="229253624"/>
        <c:scaling>
          <c:orientation val="minMax"/>
        </c:scaling>
        <c:delete val="1"/>
        <c:axPos val="b"/>
        <c:numFmt formatCode="ge" sourceLinked="1"/>
        <c:majorTickMark val="none"/>
        <c:minorTickMark val="none"/>
        <c:tickLblPos val="none"/>
        <c:crossAx val="229254016"/>
        <c:crosses val="autoZero"/>
        <c:auto val="1"/>
        <c:lblOffset val="100"/>
        <c:baseTimeUnit val="years"/>
      </c:dateAx>
      <c:valAx>
        <c:axId val="2292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5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99.94</c:v>
                </c:pt>
                <c:pt idx="1">
                  <c:v>100.38</c:v>
                </c:pt>
                <c:pt idx="2">
                  <c:v>99.66</c:v>
                </c:pt>
                <c:pt idx="3">
                  <c:v>100</c:v>
                </c:pt>
                <c:pt idx="4">
                  <c:v>100.3</c:v>
                </c:pt>
              </c:numCache>
            </c:numRef>
          </c:val>
          <c:extLst xmlns:c16r2="http://schemas.microsoft.com/office/drawing/2015/06/chart">
            <c:ext xmlns:c16="http://schemas.microsoft.com/office/drawing/2014/chart" uri="{C3380CC4-5D6E-409C-BE32-E72D297353CC}">
              <c16:uniqueId val="{00000000-90C7-430A-8C24-C7E4B22D8078}"/>
            </c:ext>
          </c:extLst>
        </c:ser>
        <c:dLbls>
          <c:showLegendKey val="0"/>
          <c:showVal val="0"/>
          <c:showCatName val="0"/>
          <c:showSerName val="0"/>
          <c:showPercent val="0"/>
          <c:showBubbleSize val="0"/>
        </c:dLbls>
        <c:gapWidth val="150"/>
        <c:axId val="121319880"/>
        <c:axId val="22869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C7-430A-8C24-C7E4B22D8078}"/>
            </c:ext>
          </c:extLst>
        </c:ser>
        <c:dLbls>
          <c:showLegendKey val="0"/>
          <c:showVal val="0"/>
          <c:showCatName val="0"/>
          <c:showSerName val="0"/>
          <c:showPercent val="0"/>
          <c:showBubbleSize val="0"/>
        </c:dLbls>
        <c:marker val="1"/>
        <c:smooth val="0"/>
        <c:axId val="121319880"/>
        <c:axId val="228697464"/>
      </c:lineChart>
      <c:dateAx>
        <c:axId val="121319880"/>
        <c:scaling>
          <c:orientation val="minMax"/>
        </c:scaling>
        <c:delete val="1"/>
        <c:axPos val="b"/>
        <c:numFmt formatCode="ge" sourceLinked="1"/>
        <c:majorTickMark val="none"/>
        <c:minorTickMark val="none"/>
        <c:tickLblPos val="none"/>
        <c:crossAx val="228697464"/>
        <c:crosses val="autoZero"/>
        <c:auto val="1"/>
        <c:lblOffset val="100"/>
        <c:baseTimeUnit val="years"/>
      </c:dateAx>
      <c:valAx>
        <c:axId val="2286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7D-41C4-80CF-76E76F42F96D}"/>
            </c:ext>
          </c:extLst>
        </c:ser>
        <c:dLbls>
          <c:showLegendKey val="0"/>
          <c:showVal val="0"/>
          <c:showCatName val="0"/>
          <c:showSerName val="0"/>
          <c:showPercent val="0"/>
          <c:showBubbleSize val="0"/>
        </c:dLbls>
        <c:gapWidth val="150"/>
        <c:axId val="228361720"/>
        <c:axId val="22836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7D-41C4-80CF-76E76F42F96D}"/>
            </c:ext>
          </c:extLst>
        </c:ser>
        <c:dLbls>
          <c:showLegendKey val="0"/>
          <c:showVal val="0"/>
          <c:showCatName val="0"/>
          <c:showSerName val="0"/>
          <c:showPercent val="0"/>
          <c:showBubbleSize val="0"/>
        </c:dLbls>
        <c:marker val="1"/>
        <c:smooth val="0"/>
        <c:axId val="228361720"/>
        <c:axId val="228362104"/>
      </c:lineChart>
      <c:dateAx>
        <c:axId val="228361720"/>
        <c:scaling>
          <c:orientation val="minMax"/>
        </c:scaling>
        <c:delete val="1"/>
        <c:axPos val="b"/>
        <c:numFmt formatCode="ge" sourceLinked="1"/>
        <c:majorTickMark val="none"/>
        <c:minorTickMark val="none"/>
        <c:tickLblPos val="none"/>
        <c:crossAx val="228362104"/>
        <c:crosses val="autoZero"/>
        <c:auto val="1"/>
        <c:lblOffset val="100"/>
        <c:baseTimeUnit val="years"/>
      </c:dateAx>
      <c:valAx>
        <c:axId val="22836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16-4A3B-9816-BF70F6CA552A}"/>
            </c:ext>
          </c:extLst>
        </c:ser>
        <c:dLbls>
          <c:showLegendKey val="0"/>
          <c:showVal val="0"/>
          <c:showCatName val="0"/>
          <c:showSerName val="0"/>
          <c:showPercent val="0"/>
          <c:showBubbleSize val="0"/>
        </c:dLbls>
        <c:gapWidth val="150"/>
        <c:axId val="228401072"/>
        <c:axId val="2284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16-4A3B-9816-BF70F6CA552A}"/>
            </c:ext>
          </c:extLst>
        </c:ser>
        <c:dLbls>
          <c:showLegendKey val="0"/>
          <c:showVal val="0"/>
          <c:showCatName val="0"/>
          <c:showSerName val="0"/>
          <c:showPercent val="0"/>
          <c:showBubbleSize val="0"/>
        </c:dLbls>
        <c:marker val="1"/>
        <c:smooth val="0"/>
        <c:axId val="228401072"/>
        <c:axId val="228401456"/>
      </c:lineChart>
      <c:dateAx>
        <c:axId val="228401072"/>
        <c:scaling>
          <c:orientation val="minMax"/>
        </c:scaling>
        <c:delete val="1"/>
        <c:axPos val="b"/>
        <c:numFmt formatCode="ge" sourceLinked="1"/>
        <c:majorTickMark val="none"/>
        <c:minorTickMark val="none"/>
        <c:tickLblPos val="none"/>
        <c:crossAx val="228401456"/>
        <c:crosses val="autoZero"/>
        <c:auto val="1"/>
        <c:lblOffset val="100"/>
        <c:baseTimeUnit val="years"/>
      </c:dateAx>
      <c:valAx>
        <c:axId val="2284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A3-4107-B7E7-10184413B3C7}"/>
            </c:ext>
          </c:extLst>
        </c:ser>
        <c:dLbls>
          <c:showLegendKey val="0"/>
          <c:showVal val="0"/>
          <c:showCatName val="0"/>
          <c:showSerName val="0"/>
          <c:showPercent val="0"/>
          <c:showBubbleSize val="0"/>
        </c:dLbls>
        <c:gapWidth val="150"/>
        <c:axId val="227500904"/>
        <c:axId val="22750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A3-4107-B7E7-10184413B3C7}"/>
            </c:ext>
          </c:extLst>
        </c:ser>
        <c:dLbls>
          <c:showLegendKey val="0"/>
          <c:showVal val="0"/>
          <c:showCatName val="0"/>
          <c:showSerName val="0"/>
          <c:showPercent val="0"/>
          <c:showBubbleSize val="0"/>
        </c:dLbls>
        <c:marker val="1"/>
        <c:smooth val="0"/>
        <c:axId val="227500904"/>
        <c:axId val="227501296"/>
      </c:lineChart>
      <c:dateAx>
        <c:axId val="227500904"/>
        <c:scaling>
          <c:orientation val="minMax"/>
        </c:scaling>
        <c:delete val="1"/>
        <c:axPos val="b"/>
        <c:numFmt formatCode="ge" sourceLinked="1"/>
        <c:majorTickMark val="none"/>
        <c:minorTickMark val="none"/>
        <c:tickLblPos val="none"/>
        <c:crossAx val="227501296"/>
        <c:crosses val="autoZero"/>
        <c:auto val="1"/>
        <c:lblOffset val="100"/>
        <c:baseTimeUnit val="years"/>
      </c:dateAx>
      <c:valAx>
        <c:axId val="2275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0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82-45F3-9FC3-7A7B3324CD1C}"/>
            </c:ext>
          </c:extLst>
        </c:ser>
        <c:dLbls>
          <c:showLegendKey val="0"/>
          <c:showVal val="0"/>
          <c:showCatName val="0"/>
          <c:showSerName val="0"/>
          <c:showPercent val="0"/>
          <c:showBubbleSize val="0"/>
        </c:dLbls>
        <c:gapWidth val="150"/>
        <c:axId val="227502472"/>
        <c:axId val="22750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82-45F3-9FC3-7A7B3324CD1C}"/>
            </c:ext>
          </c:extLst>
        </c:ser>
        <c:dLbls>
          <c:showLegendKey val="0"/>
          <c:showVal val="0"/>
          <c:showCatName val="0"/>
          <c:showSerName val="0"/>
          <c:showPercent val="0"/>
          <c:showBubbleSize val="0"/>
        </c:dLbls>
        <c:marker val="1"/>
        <c:smooth val="0"/>
        <c:axId val="227502472"/>
        <c:axId val="227502864"/>
      </c:lineChart>
      <c:dateAx>
        <c:axId val="227502472"/>
        <c:scaling>
          <c:orientation val="minMax"/>
        </c:scaling>
        <c:delete val="1"/>
        <c:axPos val="b"/>
        <c:numFmt formatCode="ge" sourceLinked="1"/>
        <c:majorTickMark val="none"/>
        <c:minorTickMark val="none"/>
        <c:tickLblPos val="none"/>
        <c:crossAx val="227502864"/>
        <c:crosses val="autoZero"/>
        <c:auto val="1"/>
        <c:lblOffset val="100"/>
        <c:baseTimeUnit val="years"/>
      </c:dateAx>
      <c:valAx>
        <c:axId val="2275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0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5F-43C5-B387-6CE99CF2A7B4}"/>
            </c:ext>
          </c:extLst>
        </c:ser>
        <c:dLbls>
          <c:showLegendKey val="0"/>
          <c:showVal val="0"/>
          <c:showCatName val="0"/>
          <c:showSerName val="0"/>
          <c:showPercent val="0"/>
          <c:showBubbleSize val="0"/>
        </c:dLbls>
        <c:gapWidth val="150"/>
        <c:axId val="227504040"/>
        <c:axId val="2292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5C5F-43C5-B387-6CE99CF2A7B4}"/>
            </c:ext>
          </c:extLst>
        </c:ser>
        <c:dLbls>
          <c:showLegendKey val="0"/>
          <c:showVal val="0"/>
          <c:showCatName val="0"/>
          <c:showSerName val="0"/>
          <c:showPercent val="0"/>
          <c:showBubbleSize val="0"/>
        </c:dLbls>
        <c:marker val="1"/>
        <c:smooth val="0"/>
        <c:axId val="227504040"/>
        <c:axId val="229249312"/>
      </c:lineChart>
      <c:dateAx>
        <c:axId val="227504040"/>
        <c:scaling>
          <c:orientation val="minMax"/>
        </c:scaling>
        <c:delete val="1"/>
        <c:axPos val="b"/>
        <c:numFmt formatCode="ge" sourceLinked="1"/>
        <c:majorTickMark val="none"/>
        <c:minorTickMark val="none"/>
        <c:tickLblPos val="none"/>
        <c:crossAx val="229249312"/>
        <c:crosses val="autoZero"/>
        <c:auto val="1"/>
        <c:lblOffset val="100"/>
        <c:baseTimeUnit val="years"/>
      </c:dateAx>
      <c:valAx>
        <c:axId val="2292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0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28.91</c:v>
                </c:pt>
                <c:pt idx="1">
                  <c:v>30.75</c:v>
                </c:pt>
                <c:pt idx="2">
                  <c:v>31.15</c:v>
                </c:pt>
                <c:pt idx="3">
                  <c:v>33.53</c:v>
                </c:pt>
                <c:pt idx="4">
                  <c:v>39.369999999999997</c:v>
                </c:pt>
              </c:numCache>
            </c:numRef>
          </c:val>
          <c:extLst xmlns:c16r2="http://schemas.microsoft.com/office/drawing/2015/06/chart">
            <c:ext xmlns:c16="http://schemas.microsoft.com/office/drawing/2014/chart" uri="{C3380CC4-5D6E-409C-BE32-E72D297353CC}">
              <c16:uniqueId val="{00000000-7904-4FE9-83DC-CD011117EED0}"/>
            </c:ext>
          </c:extLst>
        </c:ser>
        <c:dLbls>
          <c:showLegendKey val="0"/>
          <c:showVal val="0"/>
          <c:showCatName val="0"/>
          <c:showSerName val="0"/>
          <c:showPercent val="0"/>
          <c:showBubbleSize val="0"/>
        </c:dLbls>
        <c:gapWidth val="150"/>
        <c:axId val="229250488"/>
        <c:axId val="2292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7904-4FE9-83DC-CD011117EED0}"/>
            </c:ext>
          </c:extLst>
        </c:ser>
        <c:dLbls>
          <c:showLegendKey val="0"/>
          <c:showVal val="0"/>
          <c:showCatName val="0"/>
          <c:showSerName val="0"/>
          <c:showPercent val="0"/>
          <c:showBubbleSize val="0"/>
        </c:dLbls>
        <c:marker val="1"/>
        <c:smooth val="0"/>
        <c:axId val="229250488"/>
        <c:axId val="229250880"/>
      </c:lineChart>
      <c:dateAx>
        <c:axId val="229250488"/>
        <c:scaling>
          <c:orientation val="minMax"/>
        </c:scaling>
        <c:delete val="1"/>
        <c:axPos val="b"/>
        <c:numFmt formatCode="ge" sourceLinked="1"/>
        <c:majorTickMark val="none"/>
        <c:minorTickMark val="none"/>
        <c:tickLblPos val="none"/>
        <c:crossAx val="229250880"/>
        <c:crosses val="autoZero"/>
        <c:auto val="1"/>
        <c:lblOffset val="100"/>
        <c:baseTimeUnit val="years"/>
      </c:dateAx>
      <c:valAx>
        <c:axId val="2292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5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868.78</c:v>
                </c:pt>
                <c:pt idx="1">
                  <c:v>825.27</c:v>
                </c:pt>
                <c:pt idx="2">
                  <c:v>819.46</c:v>
                </c:pt>
                <c:pt idx="3">
                  <c:v>769.3</c:v>
                </c:pt>
                <c:pt idx="4">
                  <c:v>666.19</c:v>
                </c:pt>
              </c:numCache>
            </c:numRef>
          </c:val>
          <c:extLst xmlns:c16r2="http://schemas.microsoft.com/office/drawing/2015/06/chart">
            <c:ext xmlns:c16="http://schemas.microsoft.com/office/drawing/2014/chart" uri="{C3380CC4-5D6E-409C-BE32-E72D297353CC}">
              <c16:uniqueId val="{00000000-24F1-4382-8308-DAEEB20B0FD5}"/>
            </c:ext>
          </c:extLst>
        </c:ser>
        <c:dLbls>
          <c:showLegendKey val="0"/>
          <c:showVal val="0"/>
          <c:showCatName val="0"/>
          <c:showSerName val="0"/>
          <c:showPercent val="0"/>
          <c:showBubbleSize val="0"/>
        </c:dLbls>
        <c:gapWidth val="150"/>
        <c:axId val="227500512"/>
        <c:axId val="22750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24F1-4382-8308-DAEEB20B0FD5}"/>
            </c:ext>
          </c:extLst>
        </c:ser>
        <c:dLbls>
          <c:showLegendKey val="0"/>
          <c:showVal val="0"/>
          <c:showCatName val="0"/>
          <c:showSerName val="0"/>
          <c:showPercent val="0"/>
          <c:showBubbleSize val="0"/>
        </c:dLbls>
        <c:marker val="1"/>
        <c:smooth val="0"/>
        <c:axId val="227500512"/>
        <c:axId val="227500120"/>
      </c:lineChart>
      <c:dateAx>
        <c:axId val="227500512"/>
        <c:scaling>
          <c:orientation val="minMax"/>
        </c:scaling>
        <c:delete val="1"/>
        <c:axPos val="b"/>
        <c:numFmt formatCode="ge" sourceLinked="1"/>
        <c:majorTickMark val="none"/>
        <c:minorTickMark val="none"/>
        <c:tickLblPos val="none"/>
        <c:crossAx val="227500120"/>
        <c:crosses val="autoZero"/>
        <c:auto val="1"/>
        <c:lblOffset val="100"/>
        <c:baseTimeUnit val="years"/>
      </c:dateAx>
      <c:valAx>
        <c:axId val="22750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5" zoomScale="75" zoomScaleNormal="75" zoomScalePageLayoutView="7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京丹波町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14559</v>
      </c>
      <c r="AM8" s="49"/>
      <c r="AN8" s="49"/>
      <c r="AO8" s="49"/>
      <c r="AP8" s="49"/>
      <c r="AQ8" s="49"/>
      <c r="AR8" s="49"/>
      <c r="AS8" s="49"/>
      <c r="AT8" s="44">
        <f>データ!T6</f>
        <v>303.08999999999997</v>
      </c>
      <c r="AU8" s="44"/>
      <c r="AV8" s="44"/>
      <c r="AW8" s="44"/>
      <c r="AX8" s="44"/>
      <c r="AY8" s="44"/>
      <c r="AZ8" s="44"/>
      <c r="BA8" s="44"/>
      <c r="BB8" s="44">
        <f>データ!U6</f>
        <v>48.04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0.3</v>
      </c>
      <c r="Q10" s="44"/>
      <c r="R10" s="44"/>
      <c r="S10" s="44"/>
      <c r="T10" s="44"/>
      <c r="U10" s="44"/>
      <c r="V10" s="44"/>
      <c r="W10" s="44">
        <f>データ!Q6</f>
        <v>100</v>
      </c>
      <c r="X10" s="44"/>
      <c r="Y10" s="44"/>
      <c r="Z10" s="44"/>
      <c r="AA10" s="44"/>
      <c r="AB10" s="44"/>
      <c r="AC10" s="44"/>
      <c r="AD10" s="49">
        <f>データ!R6</f>
        <v>4104</v>
      </c>
      <c r="AE10" s="49"/>
      <c r="AF10" s="49"/>
      <c r="AG10" s="49"/>
      <c r="AH10" s="49"/>
      <c r="AI10" s="49"/>
      <c r="AJ10" s="49"/>
      <c r="AK10" s="2"/>
      <c r="AL10" s="49">
        <f>データ!V6</f>
        <v>43</v>
      </c>
      <c r="AM10" s="49"/>
      <c r="AN10" s="49"/>
      <c r="AO10" s="49"/>
      <c r="AP10" s="49"/>
      <c r="AQ10" s="49"/>
      <c r="AR10" s="49"/>
      <c r="AS10" s="49"/>
      <c r="AT10" s="44">
        <f>データ!W6</f>
        <v>0.05</v>
      </c>
      <c r="AU10" s="44"/>
      <c r="AV10" s="44"/>
      <c r="AW10" s="44"/>
      <c r="AX10" s="44"/>
      <c r="AY10" s="44"/>
      <c r="AZ10" s="44"/>
      <c r="BA10" s="44"/>
      <c r="BB10" s="44">
        <f>データ!X6</f>
        <v>860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【243.02】</v>
      </c>
      <c r="I86" s="25" t="str">
        <f>データ!CA6</f>
        <v>【41.35】</v>
      </c>
      <c r="J86" s="25" t="str">
        <f>データ!CL6</f>
        <v>【456.70】</v>
      </c>
      <c r="K86" s="25" t="str">
        <f>データ!CW6</f>
        <v>【27.26】</v>
      </c>
      <c r="L86" s="25" t="str">
        <f>データ!DH6</f>
        <v>【94.93】</v>
      </c>
      <c r="M86" s="25" t="s">
        <v>56</v>
      </c>
      <c r="N86" s="25" t="s">
        <v>55</v>
      </c>
      <c r="O86" s="25" t="str">
        <f>データ!EO6</f>
        <v>【0.00】</v>
      </c>
    </row>
  </sheetData>
  <sheetProtection algorithmName="SHA-512" hashValue="NXHz/J5bQKmpD7W2L5smwg/xpoqTeUoIJLmtsNSKtrpS3JxekUHdvB8HhTyjHeIJzDqNOIIXgy478Bc0qhjGhQ==" saltValue="7G2UgvveBcbW0kr/m27Bw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264075</v>
      </c>
      <c r="D6" s="32">
        <f t="shared" si="3"/>
        <v>47</v>
      </c>
      <c r="E6" s="32">
        <f t="shared" si="3"/>
        <v>17</v>
      </c>
      <c r="F6" s="32">
        <f t="shared" si="3"/>
        <v>8</v>
      </c>
      <c r="G6" s="32">
        <f t="shared" si="3"/>
        <v>0</v>
      </c>
      <c r="H6" s="32" t="str">
        <f t="shared" si="3"/>
        <v>京都府　京丹波町</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0.3</v>
      </c>
      <c r="Q6" s="33">
        <f t="shared" si="3"/>
        <v>100</v>
      </c>
      <c r="R6" s="33">
        <f t="shared" si="3"/>
        <v>4104</v>
      </c>
      <c r="S6" s="33">
        <f t="shared" si="3"/>
        <v>14559</v>
      </c>
      <c r="T6" s="33">
        <f t="shared" si="3"/>
        <v>303.08999999999997</v>
      </c>
      <c r="U6" s="33">
        <f t="shared" si="3"/>
        <v>48.04</v>
      </c>
      <c r="V6" s="33">
        <f t="shared" si="3"/>
        <v>43</v>
      </c>
      <c r="W6" s="33">
        <f t="shared" si="3"/>
        <v>0.05</v>
      </c>
      <c r="X6" s="33">
        <f t="shared" si="3"/>
        <v>860</v>
      </c>
      <c r="Y6" s="34">
        <f>IF(Y7="",NA(),Y7)</f>
        <v>99.94</v>
      </c>
      <c r="Z6" s="34">
        <f t="shared" ref="Z6:AH6" si="4">IF(Z7="",NA(),Z7)</f>
        <v>100.38</v>
      </c>
      <c r="AA6" s="34">
        <f t="shared" si="4"/>
        <v>99.66</v>
      </c>
      <c r="AB6" s="34">
        <f t="shared" si="4"/>
        <v>100</v>
      </c>
      <c r="AC6" s="34">
        <f t="shared" si="4"/>
        <v>100.3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28.91</v>
      </c>
      <c r="BR6" s="34">
        <f t="shared" ref="BR6:BZ6" si="8">IF(BR7="",NA(),BR7)</f>
        <v>30.75</v>
      </c>
      <c r="BS6" s="34">
        <f t="shared" si="8"/>
        <v>31.15</v>
      </c>
      <c r="BT6" s="34">
        <f t="shared" si="8"/>
        <v>33.53</v>
      </c>
      <c r="BU6" s="34">
        <f t="shared" si="8"/>
        <v>39.369999999999997</v>
      </c>
      <c r="BV6" s="34">
        <f t="shared" si="8"/>
        <v>41.25</v>
      </c>
      <c r="BW6" s="34">
        <f t="shared" si="8"/>
        <v>39.99</v>
      </c>
      <c r="BX6" s="34">
        <f t="shared" si="8"/>
        <v>35.83</v>
      </c>
      <c r="BY6" s="34">
        <f t="shared" si="8"/>
        <v>37.06</v>
      </c>
      <c r="BZ6" s="34">
        <f t="shared" si="8"/>
        <v>41.35</v>
      </c>
      <c r="CA6" s="33" t="str">
        <f>IF(CA7="","",IF(CA7="-","【-】","【"&amp;SUBSTITUTE(TEXT(CA7,"#,##0.00"),"-","△")&amp;"】"))</f>
        <v>【41.35】</v>
      </c>
      <c r="CB6" s="34">
        <f>IF(CB7="",NA(),CB7)</f>
        <v>868.78</v>
      </c>
      <c r="CC6" s="34">
        <f t="shared" ref="CC6:CK6" si="9">IF(CC7="",NA(),CC7)</f>
        <v>825.27</v>
      </c>
      <c r="CD6" s="34">
        <f t="shared" si="9"/>
        <v>819.46</v>
      </c>
      <c r="CE6" s="34">
        <f t="shared" si="9"/>
        <v>769.3</v>
      </c>
      <c r="CF6" s="34">
        <f t="shared" si="9"/>
        <v>666.19</v>
      </c>
      <c r="CG6" s="34">
        <f t="shared" si="9"/>
        <v>457.42</v>
      </c>
      <c r="CH6" s="34">
        <f t="shared" si="9"/>
        <v>477.5</v>
      </c>
      <c r="CI6" s="34">
        <f t="shared" si="9"/>
        <v>528.37</v>
      </c>
      <c r="CJ6" s="34">
        <f t="shared" si="9"/>
        <v>514.20000000000005</v>
      </c>
      <c r="CK6" s="34">
        <f t="shared" si="9"/>
        <v>456.7</v>
      </c>
      <c r="CL6" s="33" t="str">
        <f>IF(CL7="","",IF(CL7="-","【-】","【"&amp;SUBSTITUTE(TEXT(CL7,"#,##0.00"),"-","△")&amp;"】"))</f>
        <v>【456.70】</v>
      </c>
      <c r="CM6" s="34">
        <f>IF(CM7="",NA(),CM7)</f>
        <v>52.63</v>
      </c>
      <c r="CN6" s="34">
        <f t="shared" ref="CN6:CV6" si="10">IF(CN7="",NA(),CN7)</f>
        <v>52.63</v>
      </c>
      <c r="CO6" s="34">
        <f t="shared" si="10"/>
        <v>52.63</v>
      </c>
      <c r="CP6" s="34">
        <f t="shared" si="10"/>
        <v>52.63</v>
      </c>
      <c r="CQ6" s="34">
        <f t="shared" si="10"/>
        <v>52.63</v>
      </c>
      <c r="CR6" s="34">
        <f t="shared" si="10"/>
        <v>28.6</v>
      </c>
      <c r="CS6" s="34">
        <f t="shared" si="10"/>
        <v>28.81</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c r="A7" s="27"/>
      <c r="B7" s="36">
        <v>2017</v>
      </c>
      <c r="C7" s="36">
        <v>264075</v>
      </c>
      <c r="D7" s="36">
        <v>47</v>
      </c>
      <c r="E7" s="36">
        <v>17</v>
      </c>
      <c r="F7" s="36">
        <v>8</v>
      </c>
      <c r="G7" s="36">
        <v>0</v>
      </c>
      <c r="H7" s="36" t="s">
        <v>110</v>
      </c>
      <c r="I7" s="36" t="s">
        <v>111</v>
      </c>
      <c r="J7" s="36" t="s">
        <v>112</v>
      </c>
      <c r="K7" s="36" t="s">
        <v>113</v>
      </c>
      <c r="L7" s="36" t="s">
        <v>114</v>
      </c>
      <c r="M7" s="36" t="s">
        <v>115</v>
      </c>
      <c r="N7" s="37" t="s">
        <v>116</v>
      </c>
      <c r="O7" s="37" t="s">
        <v>117</v>
      </c>
      <c r="P7" s="37">
        <v>0.3</v>
      </c>
      <c r="Q7" s="37">
        <v>100</v>
      </c>
      <c r="R7" s="37">
        <v>4104</v>
      </c>
      <c r="S7" s="37">
        <v>14559</v>
      </c>
      <c r="T7" s="37">
        <v>303.08999999999997</v>
      </c>
      <c r="U7" s="37">
        <v>48.04</v>
      </c>
      <c r="V7" s="37">
        <v>43</v>
      </c>
      <c r="W7" s="37">
        <v>0.05</v>
      </c>
      <c r="X7" s="37">
        <v>860</v>
      </c>
      <c r="Y7" s="37">
        <v>99.94</v>
      </c>
      <c r="Z7" s="37">
        <v>100.38</v>
      </c>
      <c r="AA7" s="37">
        <v>99.66</v>
      </c>
      <c r="AB7" s="37">
        <v>100</v>
      </c>
      <c r="AC7" s="37">
        <v>100.3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28.91</v>
      </c>
      <c r="BR7" s="37">
        <v>30.75</v>
      </c>
      <c r="BS7" s="37">
        <v>31.15</v>
      </c>
      <c r="BT7" s="37">
        <v>33.53</v>
      </c>
      <c r="BU7" s="37">
        <v>39.369999999999997</v>
      </c>
      <c r="BV7" s="37">
        <v>41.25</v>
      </c>
      <c r="BW7" s="37">
        <v>39.99</v>
      </c>
      <c r="BX7" s="37">
        <v>35.83</v>
      </c>
      <c r="BY7" s="37">
        <v>37.06</v>
      </c>
      <c r="BZ7" s="37">
        <v>41.35</v>
      </c>
      <c r="CA7" s="37">
        <v>41.35</v>
      </c>
      <c r="CB7" s="37">
        <v>868.78</v>
      </c>
      <c r="CC7" s="37">
        <v>825.27</v>
      </c>
      <c r="CD7" s="37">
        <v>819.46</v>
      </c>
      <c r="CE7" s="37">
        <v>769.3</v>
      </c>
      <c r="CF7" s="37">
        <v>666.19</v>
      </c>
      <c r="CG7" s="37">
        <v>457.42</v>
      </c>
      <c r="CH7" s="37">
        <v>477.5</v>
      </c>
      <c r="CI7" s="37">
        <v>528.37</v>
      </c>
      <c r="CJ7" s="37">
        <v>514.20000000000005</v>
      </c>
      <c r="CK7" s="37">
        <v>456.7</v>
      </c>
      <c r="CL7" s="37">
        <v>456.7</v>
      </c>
      <c r="CM7" s="37">
        <v>52.63</v>
      </c>
      <c r="CN7" s="37">
        <v>52.63</v>
      </c>
      <c r="CO7" s="37">
        <v>52.63</v>
      </c>
      <c r="CP7" s="37">
        <v>52.63</v>
      </c>
      <c r="CQ7" s="37">
        <v>52.63</v>
      </c>
      <c r="CR7" s="37">
        <v>28.6</v>
      </c>
      <c r="CS7" s="37">
        <v>28.81</v>
      </c>
      <c r="CT7" s="37">
        <v>27.46</v>
      </c>
      <c r="CU7" s="37">
        <v>27.55</v>
      </c>
      <c r="CV7" s="37">
        <v>27.26</v>
      </c>
      <c r="CW7" s="37">
        <v>27.26</v>
      </c>
      <c r="CX7" s="37">
        <v>100</v>
      </c>
      <c r="CY7" s="37">
        <v>100</v>
      </c>
      <c r="CZ7" s="37">
        <v>100</v>
      </c>
      <c r="DA7" s="37">
        <v>100</v>
      </c>
      <c r="DB7" s="37">
        <v>100</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2019-02-01T01:58:48Z</cp:lastPrinted>
  <dcterms:modified xsi:type="dcterms:W3CDTF">2019-02-15T03:10:54Z</dcterms:modified>
</cp:coreProperties>
</file>