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Fezfk/DXTXBWEhHcj+mP3hJc8aaBcYl5nBBFb+x1G7QmKykSUMAaHjQJ5AqBtEVaX2thtRouuR3H6U8ns3OAQ==" workbookSaltValue="+jx4HZVpuFYv9ino0p5Ft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<sst xmlns="http://schemas.openxmlformats.org/spreadsheetml/2006/main" count="245" uniqueCount="126">
  <si>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</si>
  <si>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</si>
  <si>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</si>
  <si>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</si>
  <si>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</si>
  <si>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</si>
  <si>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</si>
  <si>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</si>
  <si>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</si>
  <si>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</si>
  <si>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</si>
  <si>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</si>
  <si>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</si>
  <si>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</si>
  <si>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</si>
  <si>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</si>
  <si>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</si>
  <si>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</si>
  <si>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</si>
  <si>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</si>
  <si>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</si>
  <si>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</si>
  <si>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</si>
  <si>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</si>
  <si>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</si>
  <si>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</si>
  <si>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</si>
  <si>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</si>
  <si>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</si>
  <si>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</si>
  <si>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</si>
  <si>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</si>
  <si>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</si>
  <si>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</si>
  <si>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</si>
  <si>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</si>
  <si>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</si>
  <si>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</si>
  <si>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</si>
  <si>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</si>
  <si>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</si>
  <si>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</si>
  <si>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</si>
  <si>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</si>
  <si>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</si>
  <si>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</si>
  <si>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</si>
  <si>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</si>
  <si>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</si>
  <si>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</si>
  <si>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</si>
  <si>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</si>
  <si>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</si>
  <si>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</si>
  <si>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</si>
  <si>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</si>
  <si>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</si>
  <si>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</si>
  <si>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</si>
  <si>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</si>
  <si>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</si>
  <si>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</si>
  <si>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</si>
  <si>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</si>
  <si>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</si>
  <si>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</si>
  <si>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</si>
  <si>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</si>
  <si>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</si>
  <si>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</si>
  <si>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</si>
  <si>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</si>
  <si>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</si>
  <si>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</si>
  <si>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</si>
  <si>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</si>
  <si>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</si>
  <si>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</si>
  <si>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</si>
  <si>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</si>
  <si>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</si>
  <si>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</si>
  <si>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</si>
  <si>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</si>
  <si>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</si>
  <si>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</si>
  <si>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</si>
  <si>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</si>
  <si>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</si>
  <si>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</si>
  <si>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</si>
  <si>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</si>
  <si>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</si>
  <si>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</si>
  <si>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</si>
  <si>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</si>
  <si>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</si>
  <si>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</si>
  <si>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</si>
  <si>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</si>
  <si>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</si>
  <si>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</si>
  <si>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</si>
  <si>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</si>
  <si>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</si>
  <si>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</si>
  <si>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</si>
  <si>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</si>
  <si>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</si>
  <si>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</si>
  <si>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精華町</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</si>
  <si>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</si>
  <si>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</si>
  <si>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</si>
  <si>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</si>
  <si>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</si>
  <si>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</si>
  <si>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</si>
  <si>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</si>
  <si>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</si>
  <si>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</si>
  <si>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</si>
  <si>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</si>
  <si>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の面整備を最優先として事業を進めてきたことや、今後も建設事業の財源に企業債を予定しているため、企業債残高及び償還額の増加が見込まれるが、整備済みの処理区域における水洗化率に関しては、町独自施策である接続工事普及奨励金の活用や普及啓発活動の成果により高位で推移している。
　一方、多額の企業債償還がネックとなり、本来下水道使用料収入で賄うべき資本費の不足分を一般会計からの繰り入れ金に依拠しているのが実情であり、企業債の償還ピークを今後に控える状況と相まってさらなる繰り入れ金の増加が考えられるが、整備区域の拡大と水洗化率の向上による増収要因だけにとどまらず、経費回収率の向上による収入構造の抜本的改善が必要と考える。
　加えて、地方公営企業法の適用を行っていく中で、資産管理の適正化を図りつつ、さらなる事業効率化及び経営の健全化を進めていく。</t>
    <rPh sb="1" eb="4">
      <t>ゲスイドウ</t>
    </rPh>
    <rPh sb="5" eb="6">
      <t>メン</t>
    </rPh>
    <rPh sb="6" eb="8">
      <t>セイビ</t>
    </rPh>
    <rPh sb="9" eb="10">
      <t>サイ</t>
    </rPh>
    <rPh sb="10" eb="12">
      <t>ユウセン</t>
    </rPh>
    <rPh sb="15" eb="17">
      <t>ジギョウ</t>
    </rPh>
    <rPh sb="18" eb="19">
      <t>スス</t>
    </rPh>
    <rPh sb="27" eb="29">
      <t>コンゴ</t>
    </rPh>
    <rPh sb="30" eb="32">
      <t>ケンセツ</t>
    </rPh>
    <rPh sb="32" eb="34">
      <t>ジギョウ</t>
    </rPh>
    <rPh sb="35" eb="37">
      <t>ザイゲン</t>
    </rPh>
    <rPh sb="38" eb="40">
      <t>キギョウ</t>
    </rPh>
    <rPh sb="40" eb="41">
      <t>サイ</t>
    </rPh>
    <rPh sb="42" eb="44">
      <t>ヨテイ</t>
    </rPh>
    <rPh sb="51" eb="53">
      <t>キギョウ</t>
    </rPh>
    <rPh sb="53" eb="54">
      <t>サイ</t>
    </rPh>
    <rPh sb="54" eb="56">
      <t>ザンダカ</t>
    </rPh>
    <rPh sb="56" eb="57">
      <t>オヨ</t>
    </rPh>
    <rPh sb="58" eb="60">
      <t>ショウカン</t>
    </rPh>
    <rPh sb="60" eb="61">
      <t>ガク</t>
    </rPh>
    <rPh sb="62" eb="64">
      <t>ゾウカ</t>
    </rPh>
    <rPh sb="65" eb="67">
      <t>ミコ</t>
    </rPh>
    <rPh sb="72" eb="74">
      <t>セイビ</t>
    </rPh>
    <rPh sb="74" eb="75">
      <t>ズ</t>
    </rPh>
    <rPh sb="77" eb="79">
      <t>ショリ</t>
    </rPh>
    <rPh sb="79" eb="81">
      <t>クイキ</t>
    </rPh>
    <rPh sb="85" eb="88">
      <t>スイセンカ</t>
    </rPh>
    <rPh sb="88" eb="89">
      <t>リツ</t>
    </rPh>
    <rPh sb="90" eb="91">
      <t>カン</t>
    </rPh>
    <rPh sb="95" eb="96">
      <t>チョウ</t>
    </rPh>
    <rPh sb="96" eb="98">
      <t>ドクジ</t>
    </rPh>
    <rPh sb="98" eb="99">
      <t>セ</t>
    </rPh>
    <rPh sb="99" eb="100">
      <t>サク</t>
    </rPh>
    <rPh sb="103" eb="105">
      <t>セツゾク</t>
    </rPh>
    <rPh sb="105" eb="107">
      <t>コウジ</t>
    </rPh>
    <rPh sb="107" eb="109">
      <t>フキュウ</t>
    </rPh>
    <rPh sb="109" eb="112">
      <t>ショウレイキン</t>
    </rPh>
    <rPh sb="113" eb="115">
      <t>カツヨウ</t>
    </rPh>
    <rPh sb="116" eb="118">
      <t>フキュウ</t>
    </rPh>
    <rPh sb="118" eb="120">
      <t>ケイハツ</t>
    </rPh>
    <rPh sb="120" eb="122">
      <t>カツドウ</t>
    </rPh>
    <rPh sb="123" eb="125">
      <t>セイカ</t>
    </rPh>
    <rPh sb="128" eb="130">
      <t>コウイ</t>
    </rPh>
    <rPh sb="131" eb="133">
      <t>スイイ</t>
    </rPh>
    <rPh sb="140" eb="142">
      <t>イッポウ</t>
    </rPh>
    <rPh sb="143" eb="145">
      <t>タガク</t>
    </rPh>
    <rPh sb="146" eb="148">
      <t>キギョウ</t>
    </rPh>
    <rPh sb="148" eb="149">
      <t>サイ</t>
    </rPh>
    <rPh sb="149" eb="151">
      <t>ショウカン</t>
    </rPh>
    <rPh sb="159" eb="161">
      <t>ホンライ</t>
    </rPh>
    <rPh sb="161" eb="164">
      <t>ゲスイドウ</t>
    </rPh>
    <rPh sb="164" eb="167">
      <t>シヨウリョウ</t>
    </rPh>
    <rPh sb="167" eb="169">
      <t>シュウニュウ</t>
    </rPh>
    <rPh sb="170" eb="171">
      <t>マカナ</t>
    </rPh>
    <rPh sb="174" eb="176">
      <t>シホン</t>
    </rPh>
    <rPh sb="176" eb="177">
      <t>ヒ</t>
    </rPh>
    <rPh sb="178" eb="181">
      <t>フソクブン</t>
    </rPh>
    <rPh sb="182" eb="184">
      <t>イッパン</t>
    </rPh>
    <rPh sb="184" eb="186">
      <t>カイケイ</t>
    </rPh>
    <rPh sb="189" eb="190">
      <t>ク</t>
    </rPh>
    <rPh sb="191" eb="192">
      <t>イ</t>
    </rPh>
    <rPh sb="193" eb="194">
      <t>キン</t>
    </rPh>
    <rPh sb="203" eb="205">
      <t>ジツジョウ</t>
    </rPh>
    <rPh sb="209" eb="211">
      <t>キギョウ</t>
    </rPh>
    <rPh sb="211" eb="212">
      <t>サイ</t>
    </rPh>
    <rPh sb="213" eb="215">
      <t>ショウカン</t>
    </rPh>
    <rPh sb="219" eb="221">
      <t>コンゴ</t>
    </rPh>
    <rPh sb="222" eb="223">
      <t>ヒカ</t>
    </rPh>
    <rPh sb="225" eb="227">
      <t>ジョウキョウ</t>
    </rPh>
    <rPh sb="228" eb="229">
      <t>アイ</t>
    </rPh>
    <rPh sb="314" eb="315">
      <t>クワ</t>
    </rPh>
    <rPh sb="318" eb="320">
      <t>チホウ</t>
    </rPh>
    <rPh sb="320" eb="322">
      <t>コウエイ</t>
    </rPh>
    <rPh sb="322" eb="324">
      <t>キギョウ</t>
    </rPh>
    <rPh sb="324" eb="325">
      <t>ホウ</t>
    </rPh>
    <rPh sb="326" eb="328">
      <t>テキヨウ</t>
    </rPh>
    <rPh sb="329" eb="330">
      <t>オコナ</t>
    </rPh>
    <rPh sb="334" eb="335">
      <t>ナカ</t>
    </rPh>
    <rPh sb="337" eb="339">
      <t>シサン</t>
    </rPh>
    <rPh sb="339" eb="341">
      <t>カンリ</t>
    </rPh>
    <rPh sb="342" eb="345">
      <t>テキセイカ</t>
    </rPh>
    <rPh sb="346" eb="347">
      <t>ハカ</t>
    </rPh>
    <rPh sb="355" eb="357">
      <t>ジギョウ</t>
    </rPh>
    <rPh sb="357" eb="360">
      <t>コウリツカ</t>
    </rPh>
    <rPh sb="360" eb="361">
      <t>オヨ</t>
    </rPh>
    <rPh sb="362" eb="364">
      <t>ケイエイ</t>
    </rPh>
    <rPh sb="365" eb="368">
      <t>ケンゼンカ</t>
    </rPh>
    <rPh sb="369" eb="370">
      <t>スス</t>
    </rPh>
    <phoneticPr fontId="4"/>
  </si>
  <si>
    <t>　一定の整備を終えた状況下で、面整備の進捗に起因する下水道使用料収入の増加が見込めないことに加え、企業債償還額の増加及び維持管理費の増大によって事業経営はますます厳しさを増していくと考える。
　平成３１年４月からの地方公営企業法の全部適用を機に資産管理の適正化を促進しつつ、収益構造の転換を推し進めて事業経営の健全性及び持続性を確保していく。</t>
    <rPh sb="1" eb="3">
      <t>イッテイ</t>
    </rPh>
    <rPh sb="4" eb="6">
      <t>セイビ</t>
    </rPh>
    <rPh sb="7" eb="8">
      <t>オ</t>
    </rPh>
    <rPh sb="10" eb="13">
      <t>ジョウキョウカ</t>
    </rPh>
    <rPh sb="15" eb="16">
      <t>メン</t>
    </rPh>
    <rPh sb="16" eb="18">
      <t>セイビ</t>
    </rPh>
    <rPh sb="19" eb="21">
      <t>シンチョク</t>
    </rPh>
    <rPh sb="22" eb="24">
      <t>キイン</t>
    </rPh>
    <rPh sb="26" eb="29">
      <t>ゲスイドウ</t>
    </rPh>
    <rPh sb="29" eb="32">
      <t>シヨウリョウ</t>
    </rPh>
    <rPh sb="32" eb="34">
      <t>シュウニュウ</t>
    </rPh>
    <rPh sb="35" eb="37">
      <t>ゾウカ</t>
    </rPh>
    <rPh sb="38" eb="40">
      <t>ミコ</t>
    </rPh>
    <rPh sb="46" eb="47">
      <t>クワ</t>
    </rPh>
    <rPh sb="49" eb="51">
      <t>キギョウ</t>
    </rPh>
    <rPh sb="51" eb="52">
      <t>サイ</t>
    </rPh>
    <rPh sb="52" eb="54">
      <t>ショウカン</t>
    </rPh>
    <rPh sb="54" eb="55">
      <t>ガク</t>
    </rPh>
    <rPh sb="56" eb="58">
      <t>ゾウカ</t>
    </rPh>
    <rPh sb="58" eb="59">
      <t>オヨ</t>
    </rPh>
    <rPh sb="60" eb="62">
      <t>イジ</t>
    </rPh>
    <rPh sb="62" eb="64">
      <t>カンリ</t>
    </rPh>
    <rPh sb="64" eb="65">
      <t>ヒ</t>
    </rPh>
    <rPh sb="66" eb="68">
      <t>ゾウダイ</t>
    </rPh>
    <rPh sb="72" eb="74">
      <t>ジギョウ</t>
    </rPh>
    <rPh sb="74" eb="76">
      <t>ケイエイ</t>
    </rPh>
    <rPh sb="81" eb="82">
      <t>キビ</t>
    </rPh>
    <rPh sb="85" eb="86">
      <t>マ</t>
    </rPh>
    <rPh sb="91" eb="92">
      <t>カンガ</t>
    </rPh>
    <rPh sb="97" eb="99">
      <t>ヘイセイ</t>
    </rPh>
    <rPh sb="101" eb="102">
      <t>ネン</t>
    </rPh>
    <rPh sb="103" eb="104">
      <t>ゲツ</t>
    </rPh>
    <rPh sb="107" eb="109">
      <t>チホウ</t>
    </rPh>
    <rPh sb="109" eb="111">
      <t>コウエイ</t>
    </rPh>
    <rPh sb="111" eb="113">
      <t>キギョウ</t>
    </rPh>
    <rPh sb="113" eb="114">
      <t>ホウ</t>
    </rPh>
    <rPh sb="115" eb="117">
      <t>ゼンブ</t>
    </rPh>
    <rPh sb="117" eb="119">
      <t>テキヨウ</t>
    </rPh>
    <rPh sb="120" eb="121">
      <t>キ</t>
    </rPh>
    <rPh sb="122" eb="124">
      <t>シサン</t>
    </rPh>
    <rPh sb="124" eb="126">
      <t>カンリ</t>
    </rPh>
    <rPh sb="127" eb="130">
      <t>テキセイカ</t>
    </rPh>
    <rPh sb="131" eb="133">
      <t>ソクシン</t>
    </rPh>
    <rPh sb="137" eb="139">
      <t>シュウエキ</t>
    </rPh>
    <rPh sb="139" eb="141">
      <t>コウゾウ</t>
    </rPh>
    <rPh sb="142" eb="144">
      <t>テンカン</t>
    </rPh>
    <rPh sb="145" eb="146">
      <t>オ</t>
    </rPh>
    <rPh sb="147" eb="148">
      <t>スス</t>
    </rPh>
    <rPh sb="150" eb="152">
      <t>ジギョウ</t>
    </rPh>
    <rPh sb="152" eb="154">
      <t>ケイエイ</t>
    </rPh>
    <rPh sb="155" eb="158">
      <t>ケンゼンセイ</t>
    </rPh>
    <rPh sb="158" eb="159">
      <t>オヨ</t>
    </rPh>
    <rPh sb="160" eb="163">
      <t>ジゾクセイ</t>
    </rPh>
    <rPh sb="164" eb="166">
      <t>カクホ</t>
    </rPh>
    <phoneticPr fontId="4"/>
  </si>
  <si>
    <t>　平成２７年度の管渠改善率は新設投資が含まれている。
　本町ではマンホールや管渠等下水道施設は古いもので供用開始後約３０年程度経過しているが、現状では著しい劣化や損傷は見られない。
　今後は下水道施設の長寿命化を検討し、施設維持・管理を図る。</t>
    <rPh sb="1" eb="3">
      <t>ヘイセイ</t>
    </rPh>
    <rPh sb="5" eb="7">
      <t>ネンド</t>
    </rPh>
    <rPh sb="8" eb="10">
      <t>カンキョ</t>
    </rPh>
    <rPh sb="10" eb="12">
      <t>カイゼン</t>
    </rPh>
    <rPh sb="12" eb="13">
      <t>リツ</t>
    </rPh>
    <rPh sb="14" eb="16">
      <t>シンセツ</t>
    </rPh>
    <rPh sb="16" eb="18">
      <t>トウシ</t>
    </rPh>
    <rPh sb="19" eb="20">
      <t>フク</t>
    </rPh>
    <rPh sb="28" eb="30">
      <t>ホンチョウ</t>
    </rPh>
    <rPh sb="47" eb="48">
      <t>フル</t>
    </rPh>
    <rPh sb="52" eb="54">
      <t>キョウヨウ</t>
    </rPh>
    <rPh sb="54" eb="56">
      <t>カイシ</t>
    </rPh>
    <rPh sb="56" eb="57">
      <t>ゴ</t>
    </rPh>
    <rPh sb="57" eb="58">
      <t>ヤク</t>
    </rPh>
    <rPh sb="60" eb="61">
      <t>ネン</t>
    </rPh>
    <rPh sb="61" eb="63">
      <t>テイド</t>
    </rPh>
    <rPh sb="63" eb="65">
      <t>ケイカ</t>
    </rPh>
    <rPh sb="71" eb="73">
      <t>ゲンジョウ</t>
    </rPh>
    <rPh sb="75" eb="76">
      <t>イチジル</t>
    </rPh>
    <rPh sb="78" eb="80">
      <t>レッカ</t>
    </rPh>
    <rPh sb="81" eb="83">
      <t>ソンショウ</t>
    </rPh>
    <rPh sb="84" eb="85">
      <t>ミ</t>
    </rPh>
    <rPh sb="92" eb="94">
      <t>コンゴ</t>
    </rPh>
    <rPh sb="95" eb="98">
      <t>ゲスイドウ</t>
    </rPh>
    <rPh sb="98" eb="100">
      <t>シセツ</t>
    </rPh>
    <rPh sb="101" eb="102">
      <t>チョウ</t>
    </rPh>
    <rPh sb="102" eb="105">
      <t>ジュミョウカ</t>
    </rPh>
    <rPh sb="106" eb="108">
      <t>ケントウ</t>
    </rPh>
    <rPh sb="110" eb="112">
      <t>シセツ</t>
    </rPh>
    <rPh sb="112" eb="114">
      <t>イジ</t>
    </rPh>
    <rPh sb="115" eb="117">
      <t>カンリ</t>
    </rPh>
    <rPh sb="118" eb="11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</si>
</sst>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2.1800000000000002</c:v>
                </c:pt>
                <c:pt idx="3">
                  <c:v>0</c:v>
                </c:pt>
                <c:pt idx="4">
                  <c:v>0</c:v>
                </c:pt>
              </c:numCache>
            </c:numRef>
          </c:val>
          <c:extLst xmlns:c16r2="http://schemas.microsoft.com/office/drawing/2015/06/chart">
            <c:ext xmlns:c16="http://schemas.microsoft.com/office/drawing/2014/chart" uri="{C3380CC4-5D6E-409C-BE32-E72D297353CC}">
              <c16:uniqueId val="{00000000-BFC1-4E02-AA89-080733305D3C}"/>
            </c:ext>
          </c:extLst>
        </c:ser>
        <c:dLbls>
          <c:showLegendKey val="0"/>
          <c:showVal val="0"/>
          <c:showCatName val="0"/>
          <c:showSerName val="0"/>
          <c:showPercent val="0"/>
          <c:showBubbleSize val="0"/>
        </c:dLbls>
        <c:gapWidth val="150"/>
        <c:axId val="2653568"/>
        <c:axId val="1005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xmlns:c16r2="http://schemas.microsoft.com/office/drawing/2015/06/chart">
            <c:ext xmlns:c16="http://schemas.microsoft.com/office/drawing/2014/chart" uri="{C3380CC4-5D6E-409C-BE32-E72D297353CC}">
              <c16:uniqueId val="{00000001-BFC1-4E02-AA89-080733305D3C}"/>
            </c:ext>
          </c:extLst>
        </c:ser>
        <c:dLbls>
          <c:showLegendKey val="0"/>
          <c:showVal val="0"/>
          <c:showCatName val="0"/>
          <c:showSerName val="0"/>
          <c:showPercent val="0"/>
          <c:showBubbleSize val="0"/>
        </c:dLbls>
        <c:marker val="1"/>
        <c:smooth val="0"/>
        <c:axId val="2653568"/>
        <c:axId val="100534528"/>
      </c:lineChart>
      <c:dateAx>
        <c:axId val="2653568"/>
        <c:scaling>
          <c:orientation val="minMax"/>
        </c:scaling>
        <c:delete val="1"/>
        <c:axPos val="b"/>
        <c:numFmt formatCode="ge" sourceLinked="1"/>
        <c:majorTickMark val="none"/>
        <c:minorTickMark val="none"/>
        <c:tickLblPos val="none"/>
        <c:crossAx val="100534528"/>
        <c:crosses val="autoZero"/>
        <c:auto val="1"/>
        <c:lblOffset val="100"/>
        <c:baseTimeUnit val="years"/>
      </c:dateAx>
      <c:valAx>
        <c:axId val="1005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1E-44E3-A062-6665782F6E1F}"/>
            </c:ext>
          </c:extLst>
        </c:ser>
        <c:dLbls>
          <c:showLegendKey val="0"/>
          <c:showVal val="0"/>
          <c:showCatName val="0"/>
          <c:showSerName val="0"/>
          <c:showPercent val="0"/>
          <c:showBubbleSize val="0"/>
        </c:dLbls>
        <c:gapWidth val="150"/>
        <c:axId val="45738624"/>
        <c:axId val="6195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xmlns:c16r2="http://schemas.microsoft.com/office/drawing/2015/06/chart">
            <c:ext xmlns:c16="http://schemas.microsoft.com/office/drawing/2014/chart" uri="{C3380CC4-5D6E-409C-BE32-E72D297353CC}">
              <c16:uniqueId val="{00000001-381E-44E3-A062-6665782F6E1F}"/>
            </c:ext>
          </c:extLst>
        </c:ser>
        <c:dLbls>
          <c:showLegendKey val="0"/>
          <c:showVal val="0"/>
          <c:showCatName val="0"/>
          <c:showSerName val="0"/>
          <c:showPercent val="0"/>
          <c:showBubbleSize val="0"/>
        </c:dLbls>
        <c:marker val="1"/>
        <c:smooth val="0"/>
        <c:axId val="45738624"/>
        <c:axId val="61956864"/>
      </c:lineChart>
      <c:dateAx>
        <c:axId val="45738624"/>
        <c:scaling>
          <c:orientation val="minMax"/>
        </c:scaling>
        <c:delete val="1"/>
        <c:axPos val="b"/>
        <c:numFmt formatCode="ge" sourceLinked="1"/>
        <c:majorTickMark val="none"/>
        <c:minorTickMark val="none"/>
        <c:tickLblPos val="none"/>
        <c:crossAx val="61956864"/>
        <c:crosses val="autoZero"/>
        <c:auto val="1"/>
        <c:lblOffset val="100"/>
        <c:baseTimeUnit val="years"/>
      </c:dateAx>
      <c:valAx>
        <c:axId val="619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95.24</c:v>
                </c:pt>
                <c:pt idx="1">
                  <c:v>95.85</c:v>
                </c:pt>
                <c:pt idx="2">
                  <c:v>96.07</c:v>
                </c:pt>
                <c:pt idx="3">
                  <c:v>96.32</c:v>
                </c:pt>
                <c:pt idx="4">
                  <c:v>96.23</c:v>
                </c:pt>
              </c:numCache>
            </c:numRef>
          </c:val>
          <c:extLst xmlns:c16r2="http://schemas.microsoft.com/office/drawing/2015/06/chart">
            <c:ext xmlns:c16="http://schemas.microsoft.com/office/drawing/2014/chart" uri="{C3380CC4-5D6E-409C-BE32-E72D297353CC}">
              <c16:uniqueId val="{00000000-0628-4C51-941A-9D32BA1FC589}"/>
            </c:ext>
          </c:extLst>
        </c:ser>
        <c:dLbls>
          <c:showLegendKey val="0"/>
          <c:showVal val="0"/>
          <c:showCatName val="0"/>
          <c:showSerName val="0"/>
          <c:showPercent val="0"/>
          <c:showBubbleSize val="0"/>
        </c:dLbls>
        <c:gapWidth val="150"/>
        <c:axId val="62524416"/>
        <c:axId val="6254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xmlns:c16r2="http://schemas.microsoft.com/office/drawing/2015/06/chart">
            <c:ext xmlns:c16="http://schemas.microsoft.com/office/drawing/2014/chart" uri="{C3380CC4-5D6E-409C-BE32-E72D297353CC}">
              <c16:uniqueId val="{00000001-0628-4C51-941A-9D32BA1FC589}"/>
            </c:ext>
          </c:extLst>
        </c:ser>
        <c:dLbls>
          <c:showLegendKey val="0"/>
          <c:showVal val="0"/>
          <c:showCatName val="0"/>
          <c:showSerName val="0"/>
          <c:showPercent val="0"/>
          <c:showBubbleSize val="0"/>
        </c:dLbls>
        <c:marker val="1"/>
        <c:smooth val="0"/>
        <c:axId val="62524416"/>
        <c:axId val="62547072"/>
      </c:lineChart>
      <c:dateAx>
        <c:axId val="62524416"/>
        <c:scaling>
          <c:orientation val="minMax"/>
        </c:scaling>
        <c:delete val="1"/>
        <c:axPos val="b"/>
        <c:numFmt formatCode="ge" sourceLinked="1"/>
        <c:majorTickMark val="none"/>
        <c:minorTickMark val="none"/>
        <c:tickLblPos val="none"/>
        <c:crossAx val="62547072"/>
        <c:crosses val="autoZero"/>
        <c:auto val="1"/>
        <c:lblOffset val="100"/>
        <c:baseTimeUnit val="years"/>
      </c:dateAx>
      <c:valAx>
        <c:axId val="625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83.22</c:v>
                </c:pt>
                <c:pt idx="1">
                  <c:v>84.83</c:v>
                </c:pt>
                <c:pt idx="2">
                  <c:v>85.17</c:v>
                </c:pt>
                <c:pt idx="3">
                  <c:v>85.54</c:v>
                </c:pt>
                <c:pt idx="4">
                  <c:v>86.13</c:v>
                </c:pt>
              </c:numCache>
            </c:numRef>
          </c:val>
          <c:extLst xmlns:c16r2="http://schemas.microsoft.com/office/drawing/2015/06/chart">
            <c:ext xmlns:c16="http://schemas.microsoft.com/office/drawing/2014/chart" uri="{C3380CC4-5D6E-409C-BE32-E72D297353CC}">
              <c16:uniqueId val="{00000000-6742-433D-9AB1-23453D0A9B55}"/>
            </c:ext>
          </c:extLst>
        </c:ser>
        <c:dLbls>
          <c:showLegendKey val="0"/>
          <c:showVal val="0"/>
          <c:showCatName val="0"/>
          <c:showSerName val="0"/>
          <c:showPercent val="0"/>
          <c:showBubbleSize val="0"/>
        </c:dLbls>
        <c:gapWidth val="150"/>
        <c:axId val="67510656"/>
        <c:axId val="8941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42-433D-9AB1-23453D0A9B55}"/>
            </c:ext>
          </c:extLst>
        </c:ser>
        <c:dLbls>
          <c:showLegendKey val="0"/>
          <c:showVal val="0"/>
          <c:showCatName val="0"/>
          <c:showSerName val="0"/>
          <c:showPercent val="0"/>
          <c:showBubbleSize val="0"/>
        </c:dLbls>
        <c:marker val="1"/>
        <c:smooth val="0"/>
        <c:axId val="67510656"/>
        <c:axId val="89417600"/>
      </c:lineChart>
      <c:dateAx>
        <c:axId val="67510656"/>
        <c:scaling>
          <c:orientation val="minMax"/>
        </c:scaling>
        <c:delete val="1"/>
        <c:axPos val="b"/>
        <c:numFmt formatCode="ge" sourceLinked="1"/>
        <c:majorTickMark val="none"/>
        <c:minorTickMark val="none"/>
        <c:tickLblPos val="none"/>
        <c:crossAx val="89417600"/>
        <c:crosses val="autoZero"/>
        <c:auto val="1"/>
        <c:lblOffset val="100"/>
        <c:baseTimeUnit val="years"/>
      </c:dateAx>
      <c:valAx>
        <c:axId val="894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D6-4086-BAFB-6F20FF7A4CC7}"/>
            </c:ext>
          </c:extLst>
        </c:ser>
        <c:dLbls>
          <c:showLegendKey val="0"/>
          <c:showVal val="0"/>
          <c:showCatName val="0"/>
          <c:showSerName val="0"/>
          <c:showPercent val="0"/>
          <c:showBubbleSize val="0"/>
        </c:dLbls>
        <c:gapWidth val="150"/>
        <c:axId val="102939264"/>
        <c:axId val="1048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D6-4086-BAFB-6F20FF7A4CC7}"/>
            </c:ext>
          </c:extLst>
        </c:ser>
        <c:dLbls>
          <c:showLegendKey val="0"/>
          <c:showVal val="0"/>
          <c:showCatName val="0"/>
          <c:showSerName val="0"/>
          <c:showPercent val="0"/>
          <c:showBubbleSize val="0"/>
        </c:dLbls>
        <c:marker val="1"/>
        <c:smooth val="0"/>
        <c:axId val="102939264"/>
        <c:axId val="104858752"/>
      </c:lineChart>
      <c:dateAx>
        <c:axId val="102939264"/>
        <c:scaling>
          <c:orientation val="minMax"/>
        </c:scaling>
        <c:delete val="1"/>
        <c:axPos val="b"/>
        <c:numFmt formatCode="ge" sourceLinked="1"/>
        <c:majorTickMark val="none"/>
        <c:minorTickMark val="none"/>
        <c:tickLblPos val="none"/>
        <c:crossAx val="104858752"/>
        <c:crosses val="autoZero"/>
        <c:auto val="1"/>
        <c:lblOffset val="100"/>
        <c:baseTimeUnit val="years"/>
      </c:dateAx>
      <c:valAx>
        <c:axId val="1048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9B-48C4-A215-5E901C0BB03D}"/>
            </c:ext>
          </c:extLst>
        </c:ser>
        <c:dLbls>
          <c:showLegendKey val="0"/>
          <c:showVal val="0"/>
          <c:showCatName val="0"/>
          <c:showSerName val="0"/>
          <c:showPercent val="0"/>
          <c:showBubbleSize val="0"/>
        </c:dLbls>
        <c:gapWidth val="150"/>
        <c:axId val="113174400"/>
        <c:axId val="1135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9B-48C4-A215-5E901C0BB03D}"/>
            </c:ext>
          </c:extLst>
        </c:ser>
        <c:dLbls>
          <c:showLegendKey val="0"/>
          <c:showVal val="0"/>
          <c:showCatName val="0"/>
          <c:showSerName val="0"/>
          <c:showPercent val="0"/>
          <c:showBubbleSize val="0"/>
        </c:dLbls>
        <c:marker val="1"/>
        <c:smooth val="0"/>
        <c:axId val="113174400"/>
        <c:axId val="113500160"/>
      </c:lineChart>
      <c:dateAx>
        <c:axId val="113174400"/>
        <c:scaling>
          <c:orientation val="minMax"/>
        </c:scaling>
        <c:delete val="1"/>
        <c:axPos val="b"/>
        <c:numFmt formatCode="ge" sourceLinked="1"/>
        <c:majorTickMark val="none"/>
        <c:minorTickMark val="none"/>
        <c:tickLblPos val="none"/>
        <c:crossAx val="113500160"/>
        <c:crosses val="autoZero"/>
        <c:auto val="1"/>
        <c:lblOffset val="100"/>
        <c:baseTimeUnit val="years"/>
      </c:dateAx>
      <c:valAx>
        <c:axId val="1135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6B-4DA9-834B-8EA239349A00}"/>
            </c:ext>
          </c:extLst>
        </c:ser>
        <c:dLbls>
          <c:showLegendKey val="0"/>
          <c:showVal val="0"/>
          <c:showCatName val="0"/>
          <c:showSerName val="0"/>
          <c:showPercent val="0"/>
          <c:showBubbleSize val="0"/>
        </c:dLbls>
        <c:gapWidth val="150"/>
        <c:axId val="117850496"/>
        <c:axId val="1178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6B-4DA9-834B-8EA239349A00}"/>
            </c:ext>
          </c:extLst>
        </c:ser>
        <c:dLbls>
          <c:showLegendKey val="0"/>
          <c:showVal val="0"/>
          <c:showCatName val="0"/>
          <c:showSerName val="0"/>
          <c:showPercent val="0"/>
          <c:showBubbleSize val="0"/>
        </c:dLbls>
        <c:marker val="1"/>
        <c:smooth val="0"/>
        <c:axId val="117850496"/>
        <c:axId val="117852800"/>
      </c:lineChart>
      <c:dateAx>
        <c:axId val="117850496"/>
        <c:scaling>
          <c:orientation val="minMax"/>
        </c:scaling>
        <c:delete val="1"/>
        <c:axPos val="b"/>
        <c:numFmt formatCode="ge" sourceLinked="1"/>
        <c:majorTickMark val="none"/>
        <c:minorTickMark val="none"/>
        <c:tickLblPos val="none"/>
        <c:crossAx val="117852800"/>
        <c:crosses val="autoZero"/>
        <c:auto val="1"/>
        <c:lblOffset val="100"/>
        <c:baseTimeUnit val="years"/>
      </c:dateAx>
      <c:valAx>
        <c:axId val="1178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58-49D0-8617-F3B2CADB0B97}"/>
            </c:ext>
          </c:extLst>
        </c:ser>
        <c:dLbls>
          <c:showLegendKey val="0"/>
          <c:showVal val="0"/>
          <c:showCatName val="0"/>
          <c:showSerName val="0"/>
          <c:showPercent val="0"/>
          <c:showBubbleSize val="0"/>
        </c:dLbls>
        <c:gapWidth val="150"/>
        <c:axId val="45623168"/>
        <c:axId val="456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58-49D0-8617-F3B2CADB0B97}"/>
            </c:ext>
          </c:extLst>
        </c:ser>
        <c:dLbls>
          <c:showLegendKey val="0"/>
          <c:showVal val="0"/>
          <c:showCatName val="0"/>
          <c:showSerName val="0"/>
          <c:showPercent val="0"/>
          <c:showBubbleSize val="0"/>
        </c:dLbls>
        <c:marker val="1"/>
        <c:smooth val="0"/>
        <c:axId val="45623168"/>
        <c:axId val="45629440"/>
      </c:lineChart>
      <c:dateAx>
        <c:axId val="45623168"/>
        <c:scaling>
          <c:orientation val="minMax"/>
        </c:scaling>
        <c:delete val="1"/>
        <c:axPos val="b"/>
        <c:numFmt formatCode="ge" sourceLinked="1"/>
        <c:majorTickMark val="none"/>
        <c:minorTickMark val="none"/>
        <c:tickLblPos val="none"/>
        <c:crossAx val="45629440"/>
        <c:crosses val="autoZero"/>
        <c:auto val="1"/>
        <c:lblOffset val="100"/>
        <c:baseTimeUnit val="years"/>
      </c:dateAx>
      <c:valAx>
        <c:axId val="456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961.22</c:v>
                </c:pt>
                <c:pt idx="1">
                  <c:v>755.4</c:v>
                </c:pt>
                <c:pt idx="2">
                  <c:v>723.28</c:v>
                </c:pt>
                <c:pt idx="3">
                  <c:v>2006.71</c:v>
                </c:pt>
                <c:pt idx="4">
                  <c:v>1683.76</c:v>
                </c:pt>
              </c:numCache>
            </c:numRef>
          </c:val>
          <c:extLst xmlns:c16r2="http://schemas.microsoft.com/office/drawing/2015/06/chart">
            <c:ext xmlns:c16="http://schemas.microsoft.com/office/drawing/2014/chart" uri="{C3380CC4-5D6E-409C-BE32-E72D297353CC}">
              <c16:uniqueId val="{00000000-3234-412B-BF0E-7A9CE892CD14}"/>
            </c:ext>
          </c:extLst>
        </c:ser>
        <c:dLbls>
          <c:showLegendKey val="0"/>
          <c:showVal val="0"/>
          <c:showCatName val="0"/>
          <c:showSerName val="0"/>
          <c:showPercent val="0"/>
          <c:showBubbleSize val="0"/>
        </c:dLbls>
        <c:gapWidth val="150"/>
        <c:axId val="45639552"/>
        <c:axId val="4564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xmlns:c16r2="http://schemas.microsoft.com/office/drawing/2015/06/chart">
            <c:ext xmlns:c16="http://schemas.microsoft.com/office/drawing/2014/chart" uri="{C3380CC4-5D6E-409C-BE32-E72D297353CC}">
              <c16:uniqueId val="{00000001-3234-412B-BF0E-7A9CE892CD14}"/>
            </c:ext>
          </c:extLst>
        </c:ser>
        <c:dLbls>
          <c:showLegendKey val="0"/>
          <c:showVal val="0"/>
          <c:showCatName val="0"/>
          <c:showSerName val="0"/>
          <c:showPercent val="0"/>
          <c:showBubbleSize val="0"/>
        </c:dLbls>
        <c:marker val="1"/>
        <c:smooth val="0"/>
        <c:axId val="45639552"/>
        <c:axId val="45649920"/>
      </c:lineChart>
      <c:dateAx>
        <c:axId val="45639552"/>
        <c:scaling>
          <c:orientation val="minMax"/>
        </c:scaling>
        <c:delete val="1"/>
        <c:axPos val="b"/>
        <c:numFmt formatCode="ge" sourceLinked="1"/>
        <c:majorTickMark val="none"/>
        <c:minorTickMark val="none"/>
        <c:tickLblPos val="none"/>
        <c:crossAx val="45649920"/>
        <c:crosses val="autoZero"/>
        <c:auto val="1"/>
        <c:lblOffset val="100"/>
        <c:baseTimeUnit val="years"/>
      </c:dateAx>
      <c:valAx>
        <c:axId val="456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70.540000000000006</c:v>
                </c:pt>
                <c:pt idx="1">
                  <c:v>73.95</c:v>
                </c:pt>
                <c:pt idx="2">
                  <c:v>73.790000000000006</c:v>
                </c:pt>
                <c:pt idx="3">
                  <c:v>74.03</c:v>
                </c:pt>
                <c:pt idx="4">
                  <c:v>74.55</c:v>
                </c:pt>
              </c:numCache>
            </c:numRef>
          </c:val>
          <c:extLst xmlns:c16r2="http://schemas.microsoft.com/office/drawing/2015/06/chart">
            <c:ext xmlns:c16="http://schemas.microsoft.com/office/drawing/2014/chart" uri="{C3380CC4-5D6E-409C-BE32-E72D297353CC}">
              <c16:uniqueId val="{00000000-F6D6-4F66-A9BA-6B826F56E477}"/>
            </c:ext>
          </c:extLst>
        </c:ser>
        <c:dLbls>
          <c:showLegendKey val="0"/>
          <c:showVal val="0"/>
          <c:showCatName val="0"/>
          <c:showSerName val="0"/>
          <c:showPercent val="0"/>
          <c:showBubbleSize val="0"/>
        </c:dLbls>
        <c:gapWidth val="150"/>
        <c:axId val="45660416"/>
        <c:axId val="4567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xmlns:c16r2="http://schemas.microsoft.com/office/drawing/2015/06/chart">
            <c:ext xmlns:c16="http://schemas.microsoft.com/office/drawing/2014/chart" uri="{C3380CC4-5D6E-409C-BE32-E72D297353CC}">
              <c16:uniqueId val="{00000001-F6D6-4F66-A9BA-6B826F56E477}"/>
            </c:ext>
          </c:extLst>
        </c:ser>
        <c:dLbls>
          <c:showLegendKey val="0"/>
          <c:showVal val="0"/>
          <c:showCatName val="0"/>
          <c:showSerName val="0"/>
          <c:showPercent val="0"/>
          <c:showBubbleSize val="0"/>
        </c:dLbls>
        <c:marker val="1"/>
        <c:smooth val="0"/>
        <c:axId val="45660416"/>
        <c:axId val="45670784"/>
      </c:lineChart>
      <c:dateAx>
        <c:axId val="45660416"/>
        <c:scaling>
          <c:orientation val="minMax"/>
        </c:scaling>
        <c:delete val="1"/>
        <c:axPos val="b"/>
        <c:numFmt formatCode="ge" sourceLinked="1"/>
        <c:majorTickMark val="none"/>
        <c:minorTickMark val="none"/>
        <c:tickLblPos val="none"/>
        <c:crossAx val="45670784"/>
        <c:crosses val="autoZero"/>
        <c:auto val="1"/>
        <c:lblOffset val="100"/>
        <c:baseTimeUnit val="years"/>
      </c:dateAx>
      <c:valAx>
        <c:axId val="456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167.94</c:v>
                </c:pt>
                <c:pt idx="1">
                  <c:v>168.15</c:v>
                </c:pt>
                <c:pt idx="2">
                  <c:v>167.53</c:v>
                </c:pt>
                <c:pt idx="3">
                  <c:v>167.31</c:v>
                </c:pt>
                <c:pt idx="4">
                  <c:v>167.18</c:v>
                </c:pt>
              </c:numCache>
            </c:numRef>
          </c:val>
          <c:extLst xmlns:c16r2="http://schemas.microsoft.com/office/drawing/2015/06/chart">
            <c:ext xmlns:c16="http://schemas.microsoft.com/office/drawing/2014/chart" uri="{C3380CC4-5D6E-409C-BE32-E72D297353CC}">
              <c16:uniqueId val="{00000000-AE18-4309-8064-4E1A52F1490B}"/>
            </c:ext>
          </c:extLst>
        </c:ser>
        <c:dLbls>
          <c:showLegendKey val="0"/>
          <c:showVal val="0"/>
          <c:showCatName val="0"/>
          <c:showSerName val="0"/>
          <c:showPercent val="0"/>
          <c:showBubbleSize val="0"/>
        </c:dLbls>
        <c:gapWidth val="150"/>
        <c:axId val="45689088"/>
        <c:axId val="4570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xmlns:c16r2="http://schemas.microsoft.com/office/drawing/2015/06/chart">
            <c:ext xmlns:c16="http://schemas.microsoft.com/office/drawing/2014/chart" uri="{C3380CC4-5D6E-409C-BE32-E72D297353CC}">
              <c16:uniqueId val="{00000001-AE18-4309-8064-4E1A52F1490B}"/>
            </c:ext>
          </c:extLst>
        </c:ser>
        <c:dLbls>
          <c:showLegendKey val="0"/>
          <c:showVal val="0"/>
          <c:showCatName val="0"/>
          <c:showSerName val="0"/>
          <c:showPercent val="0"/>
          <c:showBubbleSize val="0"/>
        </c:dLbls>
        <c:marker val="1"/>
        <c:smooth val="0"/>
        <c:axId val="45689088"/>
        <c:axId val="45707648"/>
      </c:lineChart>
      <c:dateAx>
        <c:axId val="45689088"/>
        <c:scaling>
          <c:orientation val="minMax"/>
        </c:scaling>
        <c:delete val="1"/>
        <c:axPos val="b"/>
        <c:numFmt formatCode="ge" sourceLinked="1"/>
        <c:majorTickMark val="none"/>
        <c:minorTickMark val="none"/>
        <c:tickLblPos val="none"/>
        <c:crossAx val="45707648"/>
        <c:crosses val="autoZero"/>
        <c:auto val="1"/>
        <c:lblOffset val="100"/>
        <c:baseTimeUnit val="years"/>
      </c:dateAx>
      <c:valAx>
        <c:axId val="457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精華町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Bd2</v>
      </c>
      <c r="X8" s="47"/>
      <c r="Y8" s="47"/>
      <c r="Z8" s="47"/>
      <c r="AA8" s="47"/>
      <c r="AB8" s="47"/>
      <c r="AC8" s="47"/>
      <c r="AD8" s="48" t="str">
        <f>データ!$M$6</f>
        <v>非設置</v>
      </c>
      <c r="AE8" s="48"/>
      <c r="AF8" s="48"/>
      <c r="AG8" s="48"/>
      <c r="AH8" s="48"/>
      <c r="AI8" s="48"/>
      <c r="AJ8" s="48"/>
      <c r="AK8" s="3"/>
      <c r="AL8" s="49">
        <f>データ!S6</f>
        <v>37557</v>
      </c>
      <c r="AM8" s="49"/>
      <c r="AN8" s="49"/>
      <c r="AO8" s="49"/>
      <c r="AP8" s="49"/>
      <c r="AQ8" s="49"/>
      <c r="AR8" s="49"/>
      <c r="AS8" s="49"/>
      <c r="AT8" s="44">
        <f>データ!T6</f>
        <v>25.68</v>
      </c>
      <c r="AU8" s="44"/>
      <c r="AV8" s="44"/>
      <c r="AW8" s="44"/>
      <c r="AX8" s="44"/>
      <c r="AY8" s="44"/>
      <c r="AZ8" s="44"/>
      <c r="BA8" s="44"/>
      <c r="BB8" s="44">
        <f>データ!U6</f>
        <v>1462.5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98.9</v>
      </c>
      <c r="Q10" s="44"/>
      <c r="R10" s="44"/>
      <c r="S10" s="44"/>
      <c r="T10" s="44"/>
      <c r="U10" s="44"/>
      <c r="V10" s="44"/>
      <c r="W10" s="44">
        <f>データ!Q6</f>
        <v>111.02</v>
      </c>
      <c r="X10" s="44"/>
      <c r="Y10" s="44"/>
      <c r="Z10" s="44"/>
      <c r="AA10" s="44"/>
      <c r="AB10" s="44"/>
      <c r="AC10" s="44"/>
      <c r="AD10" s="49">
        <f>データ!R6</f>
        <v>2268</v>
      </c>
      <c r="AE10" s="49"/>
      <c r="AF10" s="49"/>
      <c r="AG10" s="49"/>
      <c r="AH10" s="49"/>
      <c r="AI10" s="49"/>
      <c r="AJ10" s="49"/>
      <c r="AK10" s="2"/>
      <c r="AL10" s="49">
        <f>データ!V6</f>
        <v>37032</v>
      </c>
      <c r="AM10" s="49"/>
      <c r="AN10" s="49"/>
      <c r="AO10" s="49"/>
      <c r="AP10" s="49"/>
      <c r="AQ10" s="49"/>
      <c r="AR10" s="49"/>
      <c r="AS10" s="49"/>
      <c r="AT10" s="44">
        <f>データ!W6</f>
        <v>7.79</v>
      </c>
      <c r="AU10" s="44"/>
      <c r="AV10" s="44"/>
      <c r="AW10" s="44"/>
      <c r="AX10" s="44"/>
      <c r="AY10" s="44"/>
      <c r="AZ10" s="44"/>
      <c r="BA10" s="44"/>
      <c r="BB10" s="44">
        <f>データ!X6</f>
        <v>4753.79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125</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124</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zRhsHgl3lNO+tTgSNHTo/q0O38OqtjmPax1l+WUz+k1RdtCzPb36XhR/5ickDc7bRONK6klSHuxfWK1Mp35O9Q==" saltValue="8/8R6VWF42wz7+nJWPPU9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263664</v>
      </c>
      <c r="D6" s="32">
        <f t="shared" si="3"/>
        <v>47</v>
      </c>
      <c r="E6" s="32">
        <f t="shared" si="3"/>
        <v>17</v>
      </c>
      <c r="F6" s="32">
        <f t="shared" si="3"/>
        <v>1</v>
      </c>
      <c r="G6" s="32">
        <f t="shared" si="3"/>
        <v>0</v>
      </c>
      <c r="H6" s="32" t="str">
        <f t="shared" si="3"/>
        <v>京都府　精華町</v>
      </c>
      <c r="I6" s="32" t="str">
        <f t="shared" si="3"/>
        <v>法非適用</v>
      </c>
      <c r="J6" s="32" t="str">
        <f t="shared" si="3"/>
        <v>下水道事業</v>
      </c>
      <c r="K6" s="32" t="str">
        <f t="shared" si="3"/>
        <v>公共下水道</v>
      </c>
      <c r="L6" s="32" t="str">
        <f t="shared" si="3"/>
        <v>Bd2</v>
      </c>
      <c r="M6" s="32" t="str">
        <f t="shared" si="3"/>
        <v>非設置</v>
      </c>
      <c r="N6" s="33" t="str">
        <f t="shared" si="3"/>
        <v>-</v>
      </c>
      <c r="O6" s="33" t="str">
        <f t="shared" si="3"/>
        <v>該当数値なし</v>
      </c>
      <c r="P6" s="33">
        <f t="shared" si="3"/>
        <v>98.9</v>
      </c>
      <c r="Q6" s="33">
        <f t="shared" si="3"/>
        <v>111.02</v>
      </c>
      <c r="R6" s="33">
        <f t="shared" si="3"/>
        <v>2268</v>
      </c>
      <c r="S6" s="33">
        <f t="shared" si="3"/>
        <v>37557</v>
      </c>
      <c r="T6" s="33">
        <f t="shared" si="3"/>
        <v>25.68</v>
      </c>
      <c r="U6" s="33">
        <f t="shared" si="3"/>
        <v>1462.5</v>
      </c>
      <c r="V6" s="33">
        <f t="shared" si="3"/>
        <v>37032</v>
      </c>
      <c r="W6" s="33">
        <f t="shared" si="3"/>
        <v>7.79</v>
      </c>
      <c r="X6" s="33">
        <f t="shared" si="3"/>
        <v>4753.79</v>
      </c>
      <c r="Y6" s="34">
        <f>IF(Y7="",NA(),Y7)</f>
        <v>83.22</v>
      </c>
      <c r="Z6" s="34">
        <f t="shared" ref="Z6:AH6" si="4">IF(Z7="",NA(),Z7)</f>
        <v>84.83</v>
      </c>
      <c r="AA6" s="34">
        <f t="shared" si="4"/>
        <v>85.17</v>
      </c>
      <c r="AB6" s="34">
        <f t="shared" si="4"/>
        <v>85.54</v>
      </c>
      <c r="AC6" s="34">
        <f t="shared" si="4"/>
        <v>86.13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961.22</v>
      </c>
      <c r="BG6" s="34">
        <f t="shared" ref="BG6:BO6" si="7">IF(BG7="",NA(),BG7)</f>
        <v>755.4</v>
      </c>
      <c r="BH6" s="34">
        <f t="shared" si="7"/>
        <v>723.28</v>
      </c>
      <c r="BI6" s="34">
        <f t="shared" si="7"/>
        <v>2006.71</v>
      </c>
      <c r="BJ6" s="34">
        <f t="shared" si="7"/>
        <v>1683.76</v>
      </c>
      <c r="BK6" s="34">
        <f t="shared" si="7"/>
        <v>1115.1099999999999</v>
      </c>
      <c r="BL6" s="34">
        <f t="shared" si="7"/>
        <v>1010.51</v>
      </c>
      <c r="BM6" s="34">
        <f t="shared" si="7"/>
        <v>1031.56</v>
      </c>
      <c r="BN6" s="34">
        <f t="shared" si="7"/>
        <v>1053.93</v>
      </c>
      <c r="BO6" s="34">
        <f t="shared" si="7"/>
        <v>1046.25</v>
      </c>
      <c r="BP6" s="33" t="str">
        <f>IF(BP7="","",IF(BP7="-","【-】","【"&amp;SUBSTITUTE(TEXT(BP7,"#,##0.00"),"-","△")&amp;"】"))</f>
        <v>【707.33】</v>
      </c>
      <c r="BQ6" s="34">
        <f>IF(BQ7="",NA(),BQ7)</f>
        <v>70.540000000000006</v>
      </c>
      <c r="BR6" s="34">
        <f t="shared" ref="BR6:BZ6" si="8">IF(BR7="",NA(),BR7)</f>
        <v>73.95</v>
      </c>
      <c r="BS6" s="34">
        <f t="shared" si="8"/>
        <v>73.790000000000006</v>
      </c>
      <c r="BT6" s="34">
        <f t="shared" si="8"/>
        <v>74.03</v>
      </c>
      <c r="BU6" s="34">
        <f t="shared" si="8"/>
        <v>74.55</v>
      </c>
      <c r="BV6" s="34">
        <f t="shared" si="8"/>
        <v>79.540000000000006</v>
      </c>
      <c r="BW6" s="34">
        <f t="shared" si="8"/>
        <v>83</v>
      </c>
      <c r="BX6" s="34">
        <f t="shared" si="8"/>
        <v>84.32</v>
      </c>
      <c r="BY6" s="34">
        <f t="shared" si="8"/>
        <v>85.23</v>
      </c>
      <c r="BZ6" s="34">
        <f t="shared" si="8"/>
        <v>88.37</v>
      </c>
      <c r="CA6" s="33" t="str">
        <f>IF(CA7="","",IF(CA7="-","【-】","【"&amp;SUBSTITUTE(TEXT(CA7,"#,##0.00"),"-","△")&amp;"】"))</f>
        <v>【101.26】</v>
      </c>
      <c r="CB6" s="34">
        <f>IF(CB7="",NA(),CB7)</f>
        <v>167.94</v>
      </c>
      <c r="CC6" s="34">
        <f t="shared" ref="CC6:CK6" si="9">IF(CC7="",NA(),CC7)</f>
        <v>168.15</v>
      </c>
      <c r="CD6" s="34">
        <f t="shared" si="9"/>
        <v>167.53</v>
      </c>
      <c r="CE6" s="34">
        <f t="shared" si="9"/>
        <v>167.31</v>
      </c>
      <c r="CF6" s="34">
        <f t="shared" si="9"/>
        <v>167.18</v>
      </c>
      <c r="CG6" s="34">
        <f t="shared" si="9"/>
        <v>199.36</v>
      </c>
      <c r="CH6" s="34">
        <f t="shared" si="9"/>
        <v>193.74</v>
      </c>
      <c r="CI6" s="34">
        <f t="shared" si="9"/>
        <v>188.12</v>
      </c>
      <c r="CJ6" s="34">
        <f t="shared" si="9"/>
        <v>185.7</v>
      </c>
      <c r="CK6" s="34">
        <f t="shared" si="9"/>
        <v>178.11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62.09</v>
      </c>
      <c r="CS6" s="34">
        <f t="shared" si="10"/>
        <v>62.23</v>
      </c>
      <c r="CT6" s="34">
        <f t="shared" si="10"/>
        <v>60</v>
      </c>
      <c r="CU6" s="34">
        <f t="shared" si="10"/>
        <v>61.03</v>
      </c>
      <c r="CV6" s="34">
        <f t="shared" si="10"/>
        <v>59.55</v>
      </c>
      <c r="CW6" s="33" t="str">
        <f>IF(CW7="","",IF(CW7="-","【-】","【"&amp;SUBSTITUTE(TEXT(CW7,"#,##0.00"),"-","△")&amp;"】"))</f>
        <v>【60.13】</v>
      </c>
      <c r="CX6" s="34">
        <f>IF(CX7="",NA(),CX7)</f>
        <v>95.24</v>
      </c>
      <c r="CY6" s="34">
        <f t="shared" ref="CY6:DG6" si="11">IF(CY7="",NA(),CY7)</f>
        <v>95.85</v>
      </c>
      <c r="CZ6" s="34">
        <f t="shared" si="11"/>
        <v>96.07</v>
      </c>
      <c r="DA6" s="34">
        <f t="shared" si="11"/>
        <v>96.32</v>
      </c>
      <c r="DB6" s="34">
        <f t="shared" si="11"/>
        <v>96.23</v>
      </c>
      <c r="DC6" s="34">
        <f t="shared" si="11"/>
        <v>86.88</v>
      </c>
      <c r="DD6" s="34">
        <f t="shared" si="11"/>
        <v>86.56</v>
      </c>
      <c r="DE6" s="34">
        <f t="shared" si="11"/>
        <v>86.78</v>
      </c>
      <c r="DF6" s="34">
        <f t="shared" si="11"/>
        <v>86.83</v>
      </c>
      <c r="DG6" s="34">
        <f t="shared" si="11"/>
        <v>87.14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2.1800000000000002</v>
      </c>
      <c r="EH6" s="33">
        <f t="shared" si="14"/>
        <v>0</v>
      </c>
      <c r="EI6" s="33">
        <f t="shared" si="14"/>
        <v>0</v>
      </c>
      <c r="EJ6" s="34">
        <f t="shared" si="14"/>
        <v>0.06</v>
      </c>
      <c r="EK6" s="34">
        <f t="shared" si="14"/>
        <v>0.04</v>
      </c>
      <c r="EL6" s="34">
        <f t="shared" si="14"/>
        <v>0.38</v>
      </c>
      <c r="EM6" s="34">
        <f t="shared" si="14"/>
        <v>0.01</v>
      </c>
      <c r="EN6" s="34">
        <f t="shared" si="14"/>
        <v>0.11</v>
      </c>
      <c r="EO6" s="33" t="str">
        <f>IF(EO7="","",IF(EO7="-","【-】","【"&amp;SUBSTITUTE(TEXT(EO7,"#,##0.00"),"-","△")&amp;"】"))</f>
        <v>【0.23】</v>
      </c>
    </row>
    <row r="7" spans="1:145" s="35" customFormat="1" x14ac:dyDescent="0.15">
      <c r="A7" s="27"/>
      <c r="B7" s="36">
        <v>2017</v>
      </c>
      <c r="C7" s="36">
        <v>263664</v>
      </c>
      <c r="D7" s="36">
        <v>47</v>
      </c>
      <c r="E7" s="36">
        <v>17</v>
      </c>
      <c r="F7" s="36">
        <v>1</v>
      </c>
      <c r="G7" s="36">
        <v>0</v>
      </c>
      <c r="H7" s="36" t="s">
        <v>110</v>
      </c>
      <c r="I7" s="36" t="s">
        <v>111</v>
      </c>
      <c r="J7" s="36" t="s">
        <v>112</v>
      </c>
      <c r="K7" s="36" t="s">
        <v>113</v>
      </c>
      <c r="L7" s="36" t="s">
        <v>114</v>
      </c>
      <c r="M7" s="36" t="s">
        <v>115</v>
      </c>
      <c r="N7" s="37" t="s">
        <v>116</v>
      </c>
      <c r="O7" s="37" t="s">
        <v>117</v>
      </c>
      <c r="P7" s="37">
        <v>98.9</v>
      </c>
      <c r="Q7" s="37">
        <v>111.02</v>
      </c>
      <c r="R7" s="37">
        <v>2268</v>
      </c>
      <c r="S7" s="37">
        <v>37557</v>
      </c>
      <c r="T7" s="37">
        <v>25.68</v>
      </c>
      <c r="U7" s="37">
        <v>1462.5</v>
      </c>
      <c r="V7" s="37">
        <v>37032</v>
      </c>
      <c r="W7" s="37">
        <v>7.79</v>
      </c>
      <c r="X7" s="37">
        <v>4753.79</v>
      </c>
      <c r="Y7" s="37">
        <v>83.22</v>
      </c>
      <c r="Z7" s="37">
        <v>84.83</v>
      </c>
      <c r="AA7" s="37">
        <v>85.17</v>
      </c>
      <c r="AB7" s="37">
        <v>85.54</v>
      </c>
      <c r="AC7" s="37">
        <v>86.13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961.22</v>
      </c>
      <c r="BG7" s="37">
        <v>755.4</v>
      </c>
      <c r="BH7" s="37">
        <v>723.28</v>
      </c>
      <c r="BI7" s="37">
        <v>2006.71</v>
      </c>
      <c r="BJ7" s="37">
        <v>1683.76</v>
      </c>
      <c r="BK7" s="37">
        <v>1115.1099999999999</v>
      </c>
      <c r="BL7" s="37">
        <v>1010.51</v>
      </c>
      <c r="BM7" s="37">
        <v>1031.56</v>
      </c>
      <c r="BN7" s="37">
        <v>1053.93</v>
      </c>
      <c r="BO7" s="37">
        <v>1046.25</v>
      </c>
      <c r="BP7" s="37">
        <v>707.33</v>
      </c>
      <c r="BQ7" s="37">
        <v>70.540000000000006</v>
      </c>
      <c r="BR7" s="37">
        <v>73.95</v>
      </c>
      <c r="BS7" s="37">
        <v>73.790000000000006</v>
      </c>
      <c r="BT7" s="37">
        <v>74.03</v>
      </c>
      <c r="BU7" s="37">
        <v>74.55</v>
      </c>
      <c r="BV7" s="37">
        <v>79.540000000000006</v>
      </c>
      <c r="BW7" s="37">
        <v>83</v>
      </c>
      <c r="BX7" s="37">
        <v>84.32</v>
      </c>
      <c r="BY7" s="37">
        <v>85.23</v>
      </c>
      <c r="BZ7" s="37">
        <v>88.37</v>
      </c>
      <c r="CA7" s="37">
        <v>101.26</v>
      </c>
      <c r="CB7" s="37">
        <v>167.94</v>
      </c>
      <c r="CC7" s="37">
        <v>168.15</v>
      </c>
      <c r="CD7" s="37">
        <v>167.53</v>
      </c>
      <c r="CE7" s="37">
        <v>167.31</v>
      </c>
      <c r="CF7" s="37">
        <v>167.18</v>
      </c>
      <c r="CG7" s="37">
        <v>199.36</v>
      </c>
      <c r="CH7" s="37">
        <v>193.74</v>
      </c>
      <c r="CI7" s="37">
        <v>188.12</v>
      </c>
      <c r="CJ7" s="37">
        <v>185.7</v>
      </c>
      <c r="CK7" s="37">
        <v>178.11</v>
      </c>
      <c r="CL7" s="37">
        <v>136.38999999999999</v>
      </c>
      <c r="CM7" s="37" t="s">
        <v>116</v>
      </c>
      <c r="CN7" s="37" t="s">
        <v>116</v>
      </c>
      <c r="CO7" s="37" t="s">
        <v>116</v>
      </c>
      <c r="CP7" s="37" t="s">
        <v>116</v>
      </c>
      <c r="CQ7" s="37" t="s">
        <v>116</v>
      </c>
      <c r="CR7" s="37">
        <v>62.09</v>
      </c>
      <c r="CS7" s="37">
        <v>62.23</v>
      </c>
      <c r="CT7" s="37">
        <v>60</v>
      </c>
      <c r="CU7" s="37">
        <v>61.03</v>
      </c>
      <c r="CV7" s="37">
        <v>59.55</v>
      </c>
      <c r="CW7" s="37">
        <v>60.13</v>
      </c>
      <c r="CX7" s="37">
        <v>95.24</v>
      </c>
      <c r="CY7" s="37">
        <v>95.85</v>
      </c>
      <c r="CZ7" s="37">
        <v>96.07</v>
      </c>
      <c r="DA7" s="37">
        <v>96.32</v>
      </c>
      <c r="DB7" s="37">
        <v>96.23</v>
      </c>
      <c r="DC7" s="37">
        <v>86.88</v>
      </c>
      <c r="DD7" s="37">
        <v>86.56</v>
      </c>
      <c r="DE7" s="37">
        <v>86.78</v>
      </c>
      <c r="DF7" s="37">
        <v>86.83</v>
      </c>
      <c r="DG7" s="37">
        <v>87.14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2.1800000000000002</v>
      </c>
      <c r="EH7" s="37">
        <v>0</v>
      </c>
      <c r="EI7" s="37">
        <v>0</v>
      </c>
      <c r="EJ7" s="37">
        <v>0.06</v>
      </c>
      <c r="EK7" s="37">
        <v>0.04</v>
      </c>
      <c r="EL7" s="37">
        <v>0.38</v>
      </c>
      <c r="EM7" s="37">
        <v>0.01</v>
      </c>
      <c r="EN7" s="37">
        <v>0.11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仲 温子</dc:creator>
  <cp:lastModifiedBy>山田 憲史</cp:lastModifiedBy>
  <cp:lastPrinted>2019-02-06T08:56:44Z</cp:lastPrinted>
  <dcterms:created xsi:type="dcterms:W3CDTF">2019-02-05T08:23:05Z</dcterms:created>
  <dcterms:modified xsi:type="dcterms:W3CDTF">2019-02-06T11:33:35Z</dcterms:modified>
</cp:coreProperties>
</file>