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dmpaQ4JYSg7j37StxB/2vHGbhhzE9qW1K2U4GsVm+XJqp+tT/wc6ZSy8IQO8kAv+kEOzR9FWfTG3aOXBbMRWQ==" workbookSaltValue="0xcKvoOPdkSkEm4N2fUmfw==" workbookSpinCount="100000" lockStructure="1"/>
  <bookViews>
    <workbookView xWindow="0" yWindow="15" windowWidth="15360" windowHeight="762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<sst xmlns="http://schemas.openxmlformats.org/spreadsheetml/2006/main" count="237" uniqueCount="124">
  <si>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</si>
  <si>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</si>
  <si>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</si>
  <si>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</si>
  <si>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</si>
  <si>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</si>
  <si>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</si>
  <si>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</si>
  <si>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</si>
  <si>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</si>
  <si>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</si>
  <si>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</si>
  <si>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</si>
  <si>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</si>
  <si>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</si>
  <si>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</si>
  <si>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</si>
  <si>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</si>
  <si>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</si>
  <si>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</si>
  <si>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</si>
  <si>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</si>
  <si>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</si>
  <si>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</si>
  <si>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</si>
  <si>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</si>
  <si>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</si>
  <si>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</si>
  <si>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</si>
  <si>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</si>
  <si>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</si>
  <si>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</si>
  <si>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</si>
  <si>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</si>
  <si>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</si>
  <si>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</si>
  <si>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</si>
  <si>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</si>
  <si>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</si>
  <si>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</si>
  <si>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</si>
  <si>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</si>
  <si>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</si>
  <si>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</si>
  <si>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</si>
  <si>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</si>
  <si>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</si>
  <si>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</si>
  <si>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</si>
  <si>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</si>
  <si>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</si>
  <si>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</si>
  <si>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</si>
  <si>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</si>
  <si>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</si>
  <si>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</si>
  <si>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</si>
  <si>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</si>
  <si>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</si>
  <si>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</si>
  <si>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</si>
  <si>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</si>
  <si>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</si>
  <si>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</si>
  <si>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</si>
  <si>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</si>
  <si>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</si>
  <si>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</si>
  <si>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</si>
  <si>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</si>
  <si>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</si>
  <si>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</si>
  <si>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</si>
  <si>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</si>
  <si>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</si>
  <si>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</si>
  <si>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</si>
  <si>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</si>
  <si>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</si>
  <si>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</si>
  <si>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</si>
  <si>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</si>
  <si>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</si>
  <si>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</si>
  <si>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</si>
  <si>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</si>
  <si>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</si>
  <si>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</si>
  <si>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</si>
  <si>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</si>
  <si>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</si>
  <si>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</si>
  <si>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</si>
  <si>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</si>
  <si>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</si>
  <si>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</si>
  <si>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</si>
  <si>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</si>
  <si>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</si>
  <si>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</si>
  <si>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</si>
  <si>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</si>
  <si>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</si>
  <si>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</si>
  <si>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</si>
  <si>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</si>
  <si>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</si>
  <si>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</si>
  <si>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</si>
  <si>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</si>
  <si>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</si>
  <si>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</si>
  <si>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</si>
  <si>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</si>
  <si>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</si>
  <si>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</si>
  <si>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</si>
  <si>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</si>
  <si>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</si>
  <si>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</si>
  <si>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</si>
  <si>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以前もほぼ毎年、道路改良工事など伴う水道管布設替工事を実施してきており、特に平成１７年度に完了した前回の統合簡易水道事業における管路布設、平成２３年度まで実施された下水道工事に伴う布設替などにより、中央簡易水道区域の管路については現時点では更新の必要性はないものと判断している。
　また、現在進めている統合事業により残る西部簡易水道区域の管路については、経年劣化傾向にあることから、計画的に更新が図れるよう検討する。</t>
    <phoneticPr fontId="4"/>
  </si>
  <si>
    <t>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</si>
  <si>
    <t>本町の簡易水道事業は、繰出基準内で独立採算制を維持できている。
　人口はこれまで同様減少傾向にあったが、年間総有収水量が前年度とほぼ横ばいとなったことや既往債に係る元金償還額の減少や維持管理費の削減などにより、収益的収支比率が若干上昇した。
　平成２７年度から実施している統合簡易水道事業により、施設利用率が上昇した。また、道路改良工事など伴う水道管布設替工事の減少のため給水原価が下がり、料金回収率が増加した。
　今後、地方債償還金の増加が見込まれる一方で料金収入については人口減などにより減少傾向も予想され、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148" eb="150">
      <t>シセツ</t>
    </rPh>
    <rPh sb="150" eb="153">
      <t>リヨウリツ</t>
    </rPh>
    <rPh sb="154" eb="156">
      <t>ジョウショウ</t>
    </rPh>
    <rPh sb="181" eb="183">
      <t>ゲンショウ</t>
    </rPh>
    <rPh sb="186" eb="188">
      <t>キュウスイ</t>
    </rPh>
    <rPh sb="188" eb="190">
      <t>ゲンカ</t>
    </rPh>
    <rPh sb="191" eb="192">
      <t>サ</t>
    </rPh>
    <rPh sb="195" eb="197">
      <t>リョウキン</t>
    </rPh>
    <rPh sb="197" eb="200">
      <t>カイシュウリツ</t>
    </rPh>
    <rPh sb="201" eb="20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</si>
</sst>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1.85</c:v>
                </c:pt>
                <c:pt idx="3">
                  <c:v>0</c:v>
                </c:pt>
                <c:pt idx="4" formatCode="#,##0.00;&quot;△&quot;#,##0.00;&quot;-&quot;">
                  <c:v>1.34</c:v>
                </c:pt>
              </c:numCache>
            </c:numRef>
          </c:val>
          <c:extLst xmlns:c16r2="http://schemas.microsoft.com/office/drawing/2015/06/chart">
            <c:ext xmlns:c16="http://schemas.microsoft.com/office/drawing/2014/chart" uri="{C3380CC4-5D6E-409C-BE32-E72D297353CC}">
              <c16:uniqueId val="{00000000-1434-4F41-A51D-C8FDD33BC7EF}"/>
            </c:ext>
          </c:extLst>
        </c:ser>
        <c:dLbls>
          <c:showLegendKey val="0"/>
          <c:showVal val="0"/>
          <c:showCatName val="0"/>
          <c:showSerName val="0"/>
          <c:showPercent val="0"/>
          <c:showBubbleSize val="0"/>
        </c:dLbls>
        <c:gapWidth val="150"/>
        <c:axId val="209059840"/>
        <c:axId val="2090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1434-4F41-A51D-C8FDD33BC7EF}"/>
            </c:ext>
          </c:extLst>
        </c:ser>
        <c:dLbls>
          <c:showLegendKey val="0"/>
          <c:showVal val="0"/>
          <c:showCatName val="0"/>
          <c:showSerName val="0"/>
          <c:showPercent val="0"/>
          <c:showBubbleSize val="0"/>
        </c:dLbls>
        <c:marker val="1"/>
        <c:smooth val="0"/>
        <c:axId val="209059840"/>
        <c:axId val="209062144"/>
      </c:lineChart>
      <c:dateAx>
        <c:axId val="209059840"/>
        <c:scaling>
          <c:orientation val="minMax"/>
        </c:scaling>
        <c:delete val="1"/>
        <c:axPos val="b"/>
        <c:numFmt formatCode="ge" sourceLinked="1"/>
        <c:majorTickMark val="none"/>
        <c:minorTickMark val="none"/>
        <c:tickLblPos val="none"/>
        <c:crossAx val="209062144"/>
        <c:crosses val="autoZero"/>
        <c:auto val="1"/>
        <c:lblOffset val="100"/>
        <c:baseTimeUnit val="years"/>
      </c:dateAx>
      <c:valAx>
        <c:axId val="209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42.15</c:v>
                </c:pt>
                <c:pt idx="1">
                  <c:v>40.53</c:v>
                </c:pt>
                <c:pt idx="2">
                  <c:v>40.159999999999997</c:v>
                </c:pt>
                <c:pt idx="3">
                  <c:v>40.28</c:v>
                </c:pt>
                <c:pt idx="4">
                  <c:v>66.91</c:v>
                </c:pt>
              </c:numCache>
            </c:numRef>
          </c:val>
          <c:extLst xmlns:c16r2="http://schemas.microsoft.com/office/drawing/2015/06/chart">
            <c:ext xmlns:c16="http://schemas.microsoft.com/office/drawing/2014/chart" uri="{C3380CC4-5D6E-409C-BE32-E72D297353CC}">
              <c16:uniqueId val="{00000000-4474-4A87-8F56-447AC0D13A9E}"/>
            </c:ext>
          </c:extLst>
        </c:ser>
        <c:dLbls>
          <c:showLegendKey val="0"/>
          <c:showVal val="0"/>
          <c:showCatName val="0"/>
          <c:showSerName val="0"/>
          <c:showPercent val="0"/>
          <c:showBubbleSize val="0"/>
        </c:dLbls>
        <c:gapWidth val="150"/>
        <c:axId val="211289984"/>
        <c:axId val="2113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4474-4A87-8F56-447AC0D13A9E}"/>
            </c:ext>
          </c:extLst>
        </c:ser>
        <c:dLbls>
          <c:showLegendKey val="0"/>
          <c:showVal val="0"/>
          <c:showCatName val="0"/>
          <c:showSerName val="0"/>
          <c:showPercent val="0"/>
          <c:showBubbleSize val="0"/>
        </c:dLbls>
        <c:marker val="1"/>
        <c:smooth val="0"/>
        <c:axId val="211289984"/>
        <c:axId val="211300352"/>
      </c:lineChart>
      <c:dateAx>
        <c:axId val="211289984"/>
        <c:scaling>
          <c:orientation val="minMax"/>
        </c:scaling>
        <c:delete val="1"/>
        <c:axPos val="b"/>
        <c:numFmt formatCode="ge" sourceLinked="1"/>
        <c:majorTickMark val="none"/>
        <c:minorTickMark val="none"/>
        <c:tickLblPos val="none"/>
        <c:crossAx val="211300352"/>
        <c:crosses val="autoZero"/>
        <c:auto val="1"/>
        <c:lblOffset val="100"/>
        <c:baseTimeUnit val="years"/>
      </c:dateAx>
      <c:valAx>
        <c:axId val="211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84.03</c:v>
                </c:pt>
                <c:pt idx="1">
                  <c:v>84.03</c:v>
                </c:pt>
                <c:pt idx="2">
                  <c:v>84.03</c:v>
                </c:pt>
                <c:pt idx="3">
                  <c:v>84.03</c:v>
                </c:pt>
                <c:pt idx="4">
                  <c:v>84.03</c:v>
                </c:pt>
              </c:numCache>
            </c:numRef>
          </c:val>
          <c:extLst xmlns:c16r2="http://schemas.microsoft.com/office/drawing/2015/06/chart">
            <c:ext xmlns:c16="http://schemas.microsoft.com/office/drawing/2014/chart" uri="{C3380CC4-5D6E-409C-BE32-E72D297353CC}">
              <c16:uniqueId val="{00000000-D7B2-4716-9925-A8EFCD7433EA}"/>
            </c:ext>
          </c:extLst>
        </c:ser>
        <c:dLbls>
          <c:showLegendKey val="0"/>
          <c:showVal val="0"/>
          <c:showCatName val="0"/>
          <c:showSerName val="0"/>
          <c:showPercent val="0"/>
          <c:showBubbleSize val="0"/>
        </c:dLbls>
        <c:gapWidth val="150"/>
        <c:axId val="211400960"/>
        <c:axId val="2114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D7B2-4716-9925-A8EFCD7433EA}"/>
            </c:ext>
          </c:extLst>
        </c:ser>
        <c:dLbls>
          <c:showLegendKey val="0"/>
          <c:showVal val="0"/>
          <c:showCatName val="0"/>
          <c:showSerName val="0"/>
          <c:showPercent val="0"/>
          <c:showBubbleSize val="0"/>
        </c:dLbls>
        <c:marker val="1"/>
        <c:smooth val="0"/>
        <c:axId val="211400960"/>
        <c:axId val="211423616"/>
      </c:lineChart>
      <c:dateAx>
        <c:axId val="211400960"/>
        <c:scaling>
          <c:orientation val="minMax"/>
        </c:scaling>
        <c:delete val="1"/>
        <c:axPos val="b"/>
        <c:numFmt formatCode="ge" sourceLinked="1"/>
        <c:majorTickMark val="none"/>
        <c:minorTickMark val="none"/>
        <c:tickLblPos val="none"/>
        <c:crossAx val="211423616"/>
        <c:crosses val="autoZero"/>
        <c:auto val="1"/>
        <c:lblOffset val="100"/>
        <c:baseTimeUnit val="years"/>
      </c:dateAx>
      <c:valAx>
        <c:axId val="2114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74.11</c:v>
                </c:pt>
                <c:pt idx="1">
                  <c:v>81.45</c:v>
                </c:pt>
                <c:pt idx="2">
                  <c:v>77.599999999999994</c:v>
                </c:pt>
                <c:pt idx="3">
                  <c:v>79.989999999999995</c:v>
                </c:pt>
                <c:pt idx="4">
                  <c:v>80.88</c:v>
                </c:pt>
              </c:numCache>
            </c:numRef>
          </c:val>
          <c:extLst xmlns:c16r2="http://schemas.microsoft.com/office/drawing/2015/06/chart">
            <c:ext xmlns:c16="http://schemas.microsoft.com/office/drawing/2014/chart" uri="{C3380CC4-5D6E-409C-BE32-E72D297353CC}">
              <c16:uniqueId val="{00000000-69B4-400E-B392-75A4589B8BC1}"/>
            </c:ext>
          </c:extLst>
        </c:ser>
        <c:dLbls>
          <c:showLegendKey val="0"/>
          <c:showVal val="0"/>
          <c:showCatName val="0"/>
          <c:showSerName val="0"/>
          <c:showPercent val="0"/>
          <c:showBubbleSize val="0"/>
        </c:dLbls>
        <c:gapWidth val="150"/>
        <c:axId val="241051520"/>
        <c:axId val="2414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69B4-400E-B392-75A4589B8BC1}"/>
            </c:ext>
          </c:extLst>
        </c:ser>
        <c:dLbls>
          <c:showLegendKey val="0"/>
          <c:showVal val="0"/>
          <c:showCatName val="0"/>
          <c:showSerName val="0"/>
          <c:showPercent val="0"/>
          <c:showBubbleSize val="0"/>
        </c:dLbls>
        <c:marker val="1"/>
        <c:smooth val="0"/>
        <c:axId val="241051520"/>
        <c:axId val="241459584"/>
      </c:lineChart>
      <c:dateAx>
        <c:axId val="241051520"/>
        <c:scaling>
          <c:orientation val="minMax"/>
        </c:scaling>
        <c:delete val="1"/>
        <c:axPos val="b"/>
        <c:numFmt formatCode="ge" sourceLinked="1"/>
        <c:majorTickMark val="none"/>
        <c:minorTickMark val="none"/>
        <c:tickLblPos val="none"/>
        <c:crossAx val="241459584"/>
        <c:crosses val="autoZero"/>
        <c:auto val="1"/>
        <c:lblOffset val="100"/>
        <c:baseTimeUnit val="years"/>
      </c:dateAx>
      <c:valAx>
        <c:axId val="2414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ED-442D-8EC8-26A4476C8156}"/>
            </c:ext>
          </c:extLst>
        </c:ser>
        <c:dLbls>
          <c:showLegendKey val="0"/>
          <c:showVal val="0"/>
          <c:showCatName val="0"/>
          <c:showSerName val="0"/>
          <c:showPercent val="0"/>
          <c:showBubbleSize val="0"/>
        </c:dLbls>
        <c:gapWidth val="150"/>
        <c:axId val="246164096"/>
        <c:axId val="2462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ED-442D-8EC8-26A4476C8156}"/>
            </c:ext>
          </c:extLst>
        </c:ser>
        <c:dLbls>
          <c:showLegendKey val="0"/>
          <c:showVal val="0"/>
          <c:showCatName val="0"/>
          <c:showSerName val="0"/>
          <c:showPercent val="0"/>
          <c:showBubbleSize val="0"/>
        </c:dLbls>
        <c:marker val="1"/>
        <c:smooth val="0"/>
        <c:axId val="246164096"/>
        <c:axId val="246276864"/>
      </c:lineChart>
      <c:dateAx>
        <c:axId val="246164096"/>
        <c:scaling>
          <c:orientation val="minMax"/>
        </c:scaling>
        <c:delete val="1"/>
        <c:axPos val="b"/>
        <c:numFmt formatCode="ge" sourceLinked="1"/>
        <c:majorTickMark val="none"/>
        <c:minorTickMark val="none"/>
        <c:tickLblPos val="none"/>
        <c:crossAx val="246276864"/>
        <c:crosses val="autoZero"/>
        <c:auto val="1"/>
        <c:lblOffset val="100"/>
        <c:baseTimeUnit val="years"/>
      </c:dateAx>
      <c:valAx>
        <c:axId val="246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1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20-47C3-BC24-D47D6BB8C3CC}"/>
            </c:ext>
          </c:extLst>
        </c:ser>
        <c:dLbls>
          <c:showLegendKey val="0"/>
          <c:showVal val="0"/>
          <c:showCatName val="0"/>
          <c:showSerName val="0"/>
          <c:showPercent val="0"/>
          <c:showBubbleSize val="0"/>
        </c:dLbls>
        <c:gapWidth val="150"/>
        <c:axId val="246714752"/>
        <c:axId val="2467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20-47C3-BC24-D47D6BB8C3CC}"/>
            </c:ext>
          </c:extLst>
        </c:ser>
        <c:dLbls>
          <c:showLegendKey val="0"/>
          <c:showVal val="0"/>
          <c:showCatName val="0"/>
          <c:showSerName val="0"/>
          <c:showPercent val="0"/>
          <c:showBubbleSize val="0"/>
        </c:dLbls>
        <c:marker val="1"/>
        <c:smooth val="0"/>
        <c:axId val="246714752"/>
        <c:axId val="246717440"/>
      </c:lineChart>
      <c:dateAx>
        <c:axId val="246714752"/>
        <c:scaling>
          <c:orientation val="minMax"/>
        </c:scaling>
        <c:delete val="1"/>
        <c:axPos val="b"/>
        <c:numFmt formatCode="ge" sourceLinked="1"/>
        <c:majorTickMark val="none"/>
        <c:minorTickMark val="none"/>
        <c:tickLblPos val="none"/>
        <c:crossAx val="246717440"/>
        <c:crosses val="autoZero"/>
        <c:auto val="1"/>
        <c:lblOffset val="100"/>
        <c:baseTimeUnit val="years"/>
      </c:dateAx>
      <c:valAx>
        <c:axId val="246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4-40F4-A0C2-8F46E1ED7B70}"/>
            </c:ext>
          </c:extLst>
        </c:ser>
        <c:dLbls>
          <c:showLegendKey val="0"/>
          <c:showVal val="0"/>
          <c:showCatName val="0"/>
          <c:showSerName val="0"/>
          <c:showPercent val="0"/>
          <c:showBubbleSize val="0"/>
        </c:dLbls>
        <c:gapWidth val="150"/>
        <c:axId val="247045504"/>
        <c:axId val="248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4-40F4-A0C2-8F46E1ED7B70}"/>
            </c:ext>
          </c:extLst>
        </c:ser>
        <c:dLbls>
          <c:showLegendKey val="0"/>
          <c:showVal val="0"/>
          <c:showCatName val="0"/>
          <c:showSerName val="0"/>
          <c:showPercent val="0"/>
          <c:showBubbleSize val="0"/>
        </c:dLbls>
        <c:marker val="1"/>
        <c:smooth val="0"/>
        <c:axId val="247045504"/>
        <c:axId val="248268288"/>
      </c:lineChart>
      <c:dateAx>
        <c:axId val="247045504"/>
        <c:scaling>
          <c:orientation val="minMax"/>
        </c:scaling>
        <c:delete val="1"/>
        <c:axPos val="b"/>
        <c:numFmt formatCode="ge" sourceLinked="1"/>
        <c:majorTickMark val="none"/>
        <c:minorTickMark val="none"/>
        <c:tickLblPos val="none"/>
        <c:crossAx val="248268288"/>
        <c:crosses val="autoZero"/>
        <c:auto val="1"/>
        <c:lblOffset val="100"/>
        <c:baseTimeUnit val="years"/>
      </c:dateAx>
      <c:valAx>
        <c:axId val="2482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AB-4D7C-B3F3-BA66D1BE8F4F}"/>
            </c:ext>
          </c:extLst>
        </c:ser>
        <c:dLbls>
          <c:showLegendKey val="0"/>
          <c:showVal val="0"/>
          <c:showCatName val="0"/>
          <c:showSerName val="0"/>
          <c:showPercent val="0"/>
          <c:showBubbleSize val="0"/>
        </c:dLbls>
        <c:gapWidth val="150"/>
        <c:axId val="210432384"/>
        <c:axId val="2104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AB-4D7C-B3F3-BA66D1BE8F4F}"/>
            </c:ext>
          </c:extLst>
        </c:ser>
        <c:dLbls>
          <c:showLegendKey val="0"/>
          <c:showVal val="0"/>
          <c:showCatName val="0"/>
          <c:showSerName val="0"/>
          <c:showPercent val="0"/>
          <c:showBubbleSize val="0"/>
        </c:dLbls>
        <c:marker val="1"/>
        <c:smooth val="0"/>
        <c:axId val="210432384"/>
        <c:axId val="210434304"/>
      </c:lineChart>
      <c:dateAx>
        <c:axId val="210432384"/>
        <c:scaling>
          <c:orientation val="minMax"/>
        </c:scaling>
        <c:delete val="1"/>
        <c:axPos val="b"/>
        <c:numFmt formatCode="ge" sourceLinked="1"/>
        <c:majorTickMark val="none"/>
        <c:minorTickMark val="none"/>
        <c:tickLblPos val="none"/>
        <c:crossAx val="210434304"/>
        <c:crosses val="autoZero"/>
        <c:auto val="1"/>
        <c:lblOffset val="100"/>
        <c:baseTimeUnit val="years"/>
      </c:dateAx>
      <c:valAx>
        <c:axId val="2104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1531.56</c:v>
                </c:pt>
                <c:pt idx="1">
                  <c:v>1426.1</c:v>
                </c:pt>
                <c:pt idx="2">
                  <c:v>1466.68</c:v>
                </c:pt>
                <c:pt idx="3">
                  <c:v>1614.61</c:v>
                </c:pt>
                <c:pt idx="4">
                  <c:v>1869.03</c:v>
                </c:pt>
              </c:numCache>
            </c:numRef>
          </c:val>
          <c:extLst xmlns:c16r2="http://schemas.microsoft.com/office/drawing/2015/06/chart">
            <c:ext xmlns:c16="http://schemas.microsoft.com/office/drawing/2014/chart" uri="{C3380CC4-5D6E-409C-BE32-E72D297353CC}">
              <c16:uniqueId val="{00000000-F766-4452-AB84-D060D0F3E585}"/>
            </c:ext>
          </c:extLst>
        </c:ser>
        <c:dLbls>
          <c:showLegendKey val="0"/>
          <c:showVal val="0"/>
          <c:showCatName val="0"/>
          <c:showSerName val="0"/>
          <c:showPercent val="0"/>
          <c:showBubbleSize val="0"/>
        </c:dLbls>
        <c:gapWidth val="150"/>
        <c:axId val="210576128"/>
        <c:axId val="210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F766-4452-AB84-D060D0F3E585}"/>
            </c:ext>
          </c:extLst>
        </c:ser>
        <c:dLbls>
          <c:showLegendKey val="0"/>
          <c:showVal val="0"/>
          <c:showCatName val="0"/>
          <c:showSerName val="0"/>
          <c:showPercent val="0"/>
          <c:showBubbleSize val="0"/>
        </c:dLbls>
        <c:marker val="1"/>
        <c:smooth val="0"/>
        <c:axId val="210576128"/>
        <c:axId val="210578048"/>
      </c:lineChart>
      <c:dateAx>
        <c:axId val="210576128"/>
        <c:scaling>
          <c:orientation val="minMax"/>
        </c:scaling>
        <c:delete val="1"/>
        <c:axPos val="b"/>
        <c:numFmt formatCode="ge" sourceLinked="1"/>
        <c:majorTickMark val="none"/>
        <c:minorTickMark val="none"/>
        <c:tickLblPos val="none"/>
        <c:crossAx val="210578048"/>
        <c:crosses val="autoZero"/>
        <c:auto val="1"/>
        <c:lblOffset val="100"/>
        <c:baseTimeUnit val="years"/>
      </c:dateAx>
      <c:valAx>
        <c:axId val="210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40.43</c:v>
                </c:pt>
                <c:pt idx="1">
                  <c:v>53.97</c:v>
                </c:pt>
                <c:pt idx="2">
                  <c:v>41.37</c:v>
                </c:pt>
                <c:pt idx="3">
                  <c:v>54.44</c:v>
                </c:pt>
                <c:pt idx="4">
                  <c:v>63.69</c:v>
                </c:pt>
              </c:numCache>
            </c:numRef>
          </c:val>
          <c:extLst xmlns:c16r2="http://schemas.microsoft.com/office/drawing/2015/06/chart">
            <c:ext xmlns:c16="http://schemas.microsoft.com/office/drawing/2014/chart" uri="{C3380CC4-5D6E-409C-BE32-E72D297353CC}">
              <c16:uniqueId val="{00000000-F652-404D-98CE-C2130C922EF9}"/>
            </c:ext>
          </c:extLst>
        </c:ser>
        <c:dLbls>
          <c:showLegendKey val="0"/>
          <c:showVal val="0"/>
          <c:showCatName val="0"/>
          <c:showSerName val="0"/>
          <c:showPercent val="0"/>
          <c:showBubbleSize val="0"/>
        </c:dLbls>
        <c:gapWidth val="150"/>
        <c:axId val="210752640"/>
        <c:axId val="2107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F652-404D-98CE-C2130C922EF9}"/>
            </c:ext>
          </c:extLst>
        </c:ser>
        <c:dLbls>
          <c:showLegendKey val="0"/>
          <c:showVal val="0"/>
          <c:showCatName val="0"/>
          <c:showSerName val="0"/>
          <c:showPercent val="0"/>
          <c:showBubbleSize val="0"/>
        </c:dLbls>
        <c:marker val="1"/>
        <c:smooth val="0"/>
        <c:axId val="210752640"/>
        <c:axId val="210754560"/>
      </c:lineChart>
      <c:dateAx>
        <c:axId val="210752640"/>
        <c:scaling>
          <c:orientation val="minMax"/>
        </c:scaling>
        <c:delete val="1"/>
        <c:axPos val="b"/>
        <c:numFmt formatCode="ge" sourceLinked="1"/>
        <c:majorTickMark val="none"/>
        <c:minorTickMark val="none"/>
        <c:tickLblPos val="none"/>
        <c:crossAx val="210754560"/>
        <c:crosses val="autoZero"/>
        <c:auto val="1"/>
        <c:lblOffset val="100"/>
        <c:baseTimeUnit val="years"/>
      </c:dateAx>
      <c:valAx>
        <c:axId val="2107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464.04</c:v>
                </c:pt>
                <c:pt idx="1">
                  <c:v>367.5</c:v>
                </c:pt>
                <c:pt idx="2">
                  <c:v>461.91</c:v>
                </c:pt>
                <c:pt idx="3">
                  <c:v>350.09</c:v>
                </c:pt>
                <c:pt idx="4">
                  <c:v>301.39</c:v>
                </c:pt>
              </c:numCache>
            </c:numRef>
          </c:val>
          <c:extLst xmlns:c16r2="http://schemas.microsoft.com/office/drawing/2015/06/chart">
            <c:ext xmlns:c16="http://schemas.microsoft.com/office/drawing/2014/chart" uri="{C3380CC4-5D6E-409C-BE32-E72D297353CC}">
              <c16:uniqueId val="{00000000-1221-4D13-87BB-E061CCAF67A4}"/>
            </c:ext>
          </c:extLst>
        </c:ser>
        <c:dLbls>
          <c:showLegendKey val="0"/>
          <c:showVal val="0"/>
          <c:showCatName val="0"/>
          <c:showSerName val="0"/>
          <c:showPercent val="0"/>
          <c:showBubbleSize val="0"/>
        </c:dLbls>
        <c:gapWidth val="150"/>
        <c:axId val="210908672"/>
        <c:axId val="2109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221-4D13-87BB-E061CCAF67A4}"/>
            </c:ext>
          </c:extLst>
        </c:ser>
        <c:dLbls>
          <c:showLegendKey val="0"/>
          <c:showVal val="0"/>
          <c:showCatName val="0"/>
          <c:showSerName val="0"/>
          <c:showPercent val="0"/>
          <c:showBubbleSize val="0"/>
        </c:dLbls>
        <c:marker val="1"/>
        <c:smooth val="0"/>
        <c:axId val="210908672"/>
        <c:axId val="210910592"/>
      </c:lineChart>
      <c:dateAx>
        <c:axId val="210908672"/>
        <c:scaling>
          <c:orientation val="minMax"/>
        </c:scaling>
        <c:delete val="1"/>
        <c:axPos val="b"/>
        <c:numFmt formatCode="ge" sourceLinked="1"/>
        <c:majorTickMark val="none"/>
        <c:minorTickMark val="none"/>
        <c:tickLblPos val="none"/>
        <c:crossAx val="210910592"/>
        <c:crosses val="autoZero"/>
        <c:auto val="1"/>
        <c:lblOffset val="100"/>
        <c:baseTimeUnit val="years"/>
      </c:dateAx>
      <c:valAx>
        <c:axId val="2109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和束町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4069</v>
      </c>
      <c r="AM8" s="49"/>
      <c r="AN8" s="49"/>
      <c r="AO8" s="49"/>
      <c r="AP8" s="49"/>
      <c r="AQ8" s="49"/>
      <c r="AR8" s="49"/>
      <c r="AS8" s="49"/>
      <c r="AT8" s="45">
        <f>データ!$S$6</f>
        <v>64.930000000000007</v>
      </c>
      <c r="AU8" s="45"/>
      <c r="AV8" s="45"/>
      <c r="AW8" s="45"/>
      <c r="AX8" s="45"/>
      <c r="AY8" s="45"/>
      <c r="AZ8" s="45"/>
      <c r="BA8" s="45"/>
      <c r="BB8" s="45">
        <f>データ!$T$6</f>
        <v>62.67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99.18</v>
      </c>
      <c r="Q10" s="45"/>
      <c r="R10" s="45"/>
      <c r="S10" s="45"/>
      <c r="T10" s="45"/>
      <c r="U10" s="45"/>
      <c r="V10" s="45"/>
      <c r="W10" s="49">
        <f>データ!$Q$6</f>
        <v>3456</v>
      </c>
      <c r="X10" s="49"/>
      <c r="Y10" s="49"/>
      <c r="Z10" s="49"/>
      <c r="AA10" s="49"/>
      <c r="AB10" s="49"/>
      <c r="AC10" s="49"/>
      <c r="AD10" s="2"/>
      <c r="AE10" s="2"/>
      <c r="AF10" s="2"/>
      <c r="AG10" s="2"/>
      <c r="AH10" s="2"/>
      <c r="AI10" s="2"/>
      <c r="AJ10" s="2"/>
      <c r="AK10" s="2"/>
      <c r="AL10" s="49">
        <f>データ!$U$6</f>
        <v>3993</v>
      </c>
      <c r="AM10" s="49"/>
      <c r="AN10" s="49"/>
      <c r="AO10" s="49"/>
      <c r="AP10" s="49"/>
      <c r="AQ10" s="49"/>
      <c r="AR10" s="49"/>
      <c r="AS10" s="49"/>
      <c r="AT10" s="45">
        <f>データ!$V$6</f>
        <v>8.8000000000000007</v>
      </c>
      <c r="AU10" s="45"/>
      <c r="AV10" s="45"/>
      <c r="AW10" s="45"/>
      <c r="AX10" s="45"/>
      <c r="AY10" s="45"/>
      <c r="AZ10" s="45"/>
      <c r="BA10" s="45"/>
      <c r="BB10" s="45">
        <f>データ!$W$6</f>
        <v>453.75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v4jWwDJtgp6XpeD8QvP1EZyRdFOBWQrs5P8rQi4Q+0VDWbY8N/+vVp0Bjhf8NMoSGZ5dk2Fvqh92aA4QrHDrXQ==" saltValue="UUKBVLQUJKj8dW/6eNp0J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263656</v>
      </c>
      <c r="D6" s="33">
        <f t="shared" si="3"/>
        <v>47</v>
      </c>
      <c r="E6" s="33">
        <f t="shared" si="3"/>
        <v>1</v>
      </c>
      <c r="F6" s="33">
        <f t="shared" si="3"/>
        <v>0</v>
      </c>
      <c r="G6" s="33">
        <f t="shared" si="3"/>
        <v>0</v>
      </c>
      <c r="H6" s="33" t="str">
        <f t="shared" si="3"/>
        <v>京都府　和束町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99.18</v>
      </c>
      <c r="Q6" s="34">
        <f t="shared" si="3"/>
        <v>3456</v>
      </c>
      <c r="R6" s="34">
        <f t="shared" si="3"/>
        <v>4069</v>
      </c>
      <c r="S6" s="34">
        <f t="shared" si="3"/>
        <v>64.930000000000007</v>
      </c>
      <c r="T6" s="34">
        <f t="shared" si="3"/>
        <v>62.67</v>
      </c>
      <c r="U6" s="34">
        <f t="shared" si="3"/>
        <v>3993</v>
      </c>
      <c r="V6" s="34">
        <f t="shared" si="3"/>
        <v>8.8000000000000007</v>
      </c>
      <c r="W6" s="34">
        <f t="shared" si="3"/>
        <v>453.75</v>
      </c>
      <c r="X6" s="35">
        <f>IF(X7="",NA(),X7)</f>
        <v>74.11</v>
      </c>
      <c r="Y6" s="35">
        <f t="shared" ref="Y6:AG6" si="4">IF(Y7="",NA(),Y7)</f>
        <v>81.45</v>
      </c>
      <c r="Z6" s="35">
        <f t="shared" si="4"/>
        <v>77.599999999999994</v>
      </c>
      <c r="AA6" s="35">
        <f t="shared" si="4"/>
        <v>79.989999999999995</v>
      </c>
      <c r="AB6" s="35">
        <f t="shared" si="4"/>
        <v>80.88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1531.56</v>
      </c>
      <c r="BF6" s="35">
        <f t="shared" ref="BF6:BN6" si="7">IF(BF7="",NA(),BF7)</f>
        <v>1426.1</v>
      </c>
      <c r="BG6" s="35">
        <f t="shared" si="7"/>
        <v>1466.68</v>
      </c>
      <c r="BH6" s="35">
        <f t="shared" si="7"/>
        <v>1614.61</v>
      </c>
      <c r="BI6" s="35">
        <f t="shared" si="7"/>
        <v>1869.03</v>
      </c>
      <c r="BJ6" s="35">
        <f t="shared" si="7"/>
        <v>1113.76</v>
      </c>
      <c r="BK6" s="35">
        <f t="shared" si="7"/>
        <v>1125.69</v>
      </c>
      <c r="BL6" s="35">
        <f t="shared" si="7"/>
        <v>1134.67</v>
      </c>
      <c r="BM6" s="35">
        <f t="shared" si="7"/>
        <v>1144.79</v>
      </c>
      <c r="BN6" s="35">
        <f t="shared" si="7"/>
        <v>1061.58</v>
      </c>
      <c r="BO6" s="34" t="str">
        <f>IF(BO7="","",IF(BO7="-","【-】","【"&amp;SUBSTITUTE(TEXT(BO7,"#,##0.00"),"-","△")&amp;"】"))</f>
        <v>【1,141.75】</v>
      </c>
      <c r="BP6" s="35">
        <f>IF(BP7="",NA(),BP7)</f>
        <v>40.43</v>
      </c>
      <c r="BQ6" s="35">
        <f t="shared" ref="BQ6:BY6" si="8">IF(BQ7="",NA(),BQ7)</f>
        <v>53.97</v>
      </c>
      <c r="BR6" s="35">
        <f t="shared" si="8"/>
        <v>41.37</v>
      </c>
      <c r="BS6" s="35">
        <f t="shared" si="8"/>
        <v>54.44</v>
      </c>
      <c r="BT6" s="35">
        <f t="shared" si="8"/>
        <v>63.69</v>
      </c>
      <c r="BU6" s="35">
        <f t="shared" si="8"/>
        <v>34.25</v>
      </c>
      <c r="BV6" s="35">
        <f t="shared" si="8"/>
        <v>46.48</v>
      </c>
      <c r="BW6" s="35">
        <f t="shared" si="8"/>
        <v>40.6</v>
      </c>
      <c r="BX6" s="35">
        <f t="shared" si="8"/>
        <v>56.04</v>
      </c>
      <c r="BY6" s="35">
        <f t="shared" si="8"/>
        <v>58.52</v>
      </c>
      <c r="BZ6" s="34" t="str">
        <f>IF(BZ7="","",IF(BZ7="-","【-】","【"&amp;SUBSTITUTE(TEXT(BZ7,"#,##0.00"),"-","△")&amp;"】"))</f>
        <v>【54.93】</v>
      </c>
      <c r="CA6" s="35">
        <f>IF(CA7="",NA(),CA7)</f>
        <v>464.04</v>
      </c>
      <c r="CB6" s="35">
        <f t="shared" ref="CB6:CJ6" si="9">IF(CB7="",NA(),CB7)</f>
        <v>367.5</v>
      </c>
      <c r="CC6" s="35">
        <f t="shared" si="9"/>
        <v>461.91</v>
      </c>
      <c r="CD6" s="35">
        <f t="shared" si="9"/>
        <v>350.09</v>
      </c>
      <c r="CE6" s="35">
        <f t="shared" si="9"/>
        <v>301.39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42.15</v>
      </c>
      <c r="CM6" s="35">
        <f t="shared" ref="CM6:CU6" si="10">IF(CM7="",NA(),CM7)</f>
        <v>40.53</v>
      </c>
      <c r="CN6" s="35">
        <f t="shared" si="10"/>
        <v>40.159999999999997</v>
      </c>
      <c r="CO6" s="35">
        <f t="shared" si="10"/>
        <v>40.28</v>
      </c>
      <c r="CP6" s="35">
        <f t="shared" si="10"/>
        <v>66.91</v>
      </c>
      <c r="CQ6" s="35">
        <f t="shared" si="10"/>
        <v>57.55</v>
      </c>
      <c r="CR6" s="35">
        <f t="shared" si="10"/>
        <v>57.43</v>
      </c>
      <c r="CS6" s="35">
        <f t="shared" si="10"/>
        <v>57.29</v>
      </c>
      <c r="CT6" s="35">
        <f t="shared" si="10"/>
        <v>55.9</v>
      </c>
      <c r="CU6" s="35">
        <f t="shared" si="10"/>
        <v>57.3</v>
      </c>
      <c r="CV6" s="34" t="str">
        <f>IF(CV7="","",IF(CV7="-","【-】","【"&amp;SUBSTITUTE(TEXT(CV7,"#,##0.00"),"-","△")&amp;"】"))</f>
        <v>【56.91】</v>
      </c>
      <c r="CW6" s="35">
        <f>IF(CW7="",NA(),CW7)</f>
        <v>84.03</v>
      </c>
      <c r="CX6" s="35">
        <f t="shared" ref="CX6:DF6" si="11">IF(CX7="",NA(),CX7)</f>
        <v>84.03</v>
      </c>
      <c r="CY6" s="35">
        <f t="shared" si="11"/>
        <v>84.03</v>
      </c>
      <c r="CZ6" s="35">
        <f t="shared" si="11"/>
        <v>84.03</v>
      </c>
      <c r="DA6" s="35">
        <f t="shared" si="11"/>
        <v>84.03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1.85</v>
      </c>
      <c r="EG6" s="34">
        <f t="shared" si="14"/>
        <v>0</v>
      </c>
      <c r="EH6" s="35">
        <f t="shared" si="14"/>
        <v>1.34</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263656</v>
      </c>
      <c r="D7" s="37">
        <v>47</v>
      </c>
      <c r="E7" s="37">
        <v>1</v>
      </c>
      <c r="F7" s="37">
        <v>0</v>
      </c>
      <c r="G7" s="37">
        <v>0</v>
      </c>
      <c r="H7" s="37" t="s">
        <v>108</v>
      </c>
      <c r="I7" s="37" t="s">
        <v>109</v>
      </c>
      <c r="J7" s="37" t="s">
        <v>110</v>
      </c>
      <c r="K7" s="37" t="s">
        <v>111</v>
      </c>
      <c r="L7" s="37" t="s">
        <v>112</v>
      </c>
      <c r="M7" s="37" t="s">
        <v>113</v>
      </c>
      <c r="N7" s="38" t="s">
        <v>114</v>
      </c>
      <c r="O7" s="38" t="s">
        <v>115</v>
      </c>
      <c r="P7" s="38">
        <v>99.18</v>
      </c>
      <c r="Q7" s="38">
        <v>3456</v>
      </c>
      <c r="R7" s="38">
        <v>4069</v>
      </c>
      <c r="S7" s="38">
        <v>64.930000000000007</v>
      </c>
      <c r="T7" s="38">
        <v>62.67</v>
      </c>
      <c r="U7" s="38">
        <v>3993</v>
      </c>
      <c r="V7" s="38">
        <v>8.8000000000000007</v>
      </c>
      <c r="W7" s="38">
        <v>453.75</v>
      </c>
      <c r="X7" s="38">
        <v>74.11</v>
      </c>
      <c r="Y7" s="38">
        <v>81.45</v>
      </c>
      <c r="Z7" s="38">
        <v>77.599999999999994</v>
      </c>
      <c r="AA7" s="38">
        <v>79.989999999999995</v>
      </c>
      <c r="AB7" s="38">
        <v>80.88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1531.56</v>
      </c>
      <c r="BF7" s="38">
        <v>1426.1</v>
      </c>
      <c r="BG7" s="38">
        <v>1466.68</v>
      </c>
      <c r="BH7" s="38">
        <v>1614.61</v>
      </c>
      <c r="BI7" s="38">
        <v>1869.03</v>
      </c>
      <c r="BJ7" s="38">
        <v>1113.76</v>
      </c>
      <c r="BK7" s="38">
        <v>1125.69</v>
      </c>
      <c r="BL7" s="38">
        <v>1134.67</v>
      </c>
      <c r="BM7" s="38">
        <v>1144.79</v>
      </c>
      <c r="BN7" s="38">
        <v>1061.58</v>
      </c>
      <c r="BO7" s="38">
        <v>1141.75</v>
      </c>
      <c r="BP7" s="38">
        <v>40.43</v>
      </c>
      <c r="BQ7" s="38">
        <v>53.97</v>
      </c>
      <c r="BR7" s="38">
        <v>41.37</v>
      </c>
      <c r="BS7" s="38">
        <v>54.44</v>
      </c>
      <c r="BT7" s="38">
        <v>63.69</v>
      </c>
      <c r="BU7" s="38">
        <v>34.25</v>
      </c>
      <c r="BV7" s="38">
        <v>46.48</v>
      </c>
      <c r="BW7" s="38">
        <v>40.6</v>
      </c>
      <c r="BX7" s="38">
        <v>56.04</v>
      </c>
      <c r="BY7" s="38">
        <v>58.52</v>
      </c>
      <c r="BZ7" s="38">
        <v>54.93</v>
      </c>
      <c r="CA7" s="38">
        <v>464.04</v>
      </c>
      <c r="CB7" s="38">
        <v>367.5</v>
      </c>
      <c r="CC7" s="38">
        <v>461.91</v>
      </c>
      <c r="CD7" s="38">
        <v>350.09</v>
      </c>
      <c r="CE7" s="38">
        <v>301.39</v>
      </c>
      <c r="CF7" s="38">
        <v>501.18</v>
      </c>
      <c r="CG7" s="38">
        <v>376.61</v>
      </c>
      <c r="CH7" s="38">
        <v>440.03</v>
      </c>
      <c r="CI7" s="38">
        <v>304.35000000000002</v>
      </c>
      <c r="CJ7" s="38">
        <v>296.3</v>
      </c>
      <c r="CK7" s="38">
        <v>292.18</v>
      </c>
      <c r="CL7" s="38">
        <v>42.15</v>
      </c>
      <c r="CM7" s="38">
        <v>40.53</v>
      </c>
      <c r="CN7" s="38">
        <v>40.159999999999997</v>
      </c>
      <c r="CO7" s="38">
        <v>40.28</v>
      </c>
      <c r="CP7" s="38">
        <v>66.91</v>
      </c>
      <c r="CQ7" s="38">
        <v>57.55</v>
      </c>
      <c r="CR7" s="38">
        <v>57.43</v>
      </c>
      <c r="CS7" s="38">
        <v>57.29</v>
      </c>
      <c r="CT7" s="38">
        <v>55.9</v>
      </c>
      <c r="CU7" s="38">
        <v>57.3</v>
      </c>
      <c r="CV7" s="38">
        <v>56.91</v>
      </c>
      <c r="CW7" s="38">
        <v>84.03</v>
      </c>
      <c r="CX7" s="38">
        <v>84.03</v>
      </c>
      <c r="CY7" s="38">
        <v>84.03</v>
      </c>
      <c r="CZ7" s="38">
        <v>84.03</v>
      </c>
      <c r="DA7" s="38">
        <v>84.03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1.85</v>
      </c>
      <c r="EG7" s="38">
        <v>0</v>
      </c>
      <c r="EH7" s="38">
        <v>1.34</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仲辻 悟志</dc:creator>
  <cp:lastModifiedBy>＊</cp:lastModifiedBy>
  <cp:lastPrinted>2019-02-20T08:58:17Z</cp:lastPrinted>
  <dcterms:created xsi:type="dcterms:W3CDTF">2019-02-07T00:02:22Z</dcterms:created>
  <dcterms:modified xsi:type="dcterms:W3CDTF">2019-02-20T08:58:34Z</dcterms:modified>
</cp:coreProperties>
</file>