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sdl1rmLO0VqliFd28Dy79YwDjMul3Z657U0w/0jiNRIeONnm6Cx8WSIcq/kyVKBAUJCjn8BsGQgfjg4hhbpbw==" workbookSaltValue="iumvpxhrf/tXcNpzxKKpj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<sst xmlns="http://schemas.openxmlformats.org/spreadsheetml/2006/main" count="266" uniqueCount="125">
  <si>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</si>
  <si>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</si>
  <si>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</si>
  <si>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</si>
  <si>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</si>
  <si>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</si>
  <si>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</si>
  <si>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</si>
  <si>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</si>
  <si>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</si>
  <si>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</si>
  <si>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</si>
  <si>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</si>
  <si>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</si>
  <si>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</si>
  <si>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</si>
  <si>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</si>
  <si>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</si>
  <si>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</si>
  <si>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</si>
  <si>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</si>
  <si>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</si>
  <si>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</si>
  <si>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</si>
  <si>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</si>
  <si>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</si>
  <si>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</si>
  <si>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</si>
  <si>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</si>
  <si>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</si>
  <si>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</si>
  <si>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</si>
  <si>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</si>
  <si>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</si>
  <si>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</si>
  <si>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</si>
  <si>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</si>
  <si>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</si>
  <si>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</si>
  <si>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</si>
  <si>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</si>
  <si>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</si>
  <si>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</si>
  <si>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</si>
  <si>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</si>
  <si>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</si>
  <si>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</si>
  <si>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</si>
  <si>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</si>
  <si>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</si>
  <si>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</si>
  <si>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</si>
  <si>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</si>
  <si>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</si>
  <si>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</si>
  <si>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</si>
  <si>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</si>
  <si>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</si>
  <si>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</si>
  <si>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</si>
  <si>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</si>
  <si>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</si>
  <si>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</si>
  <si>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</si>
  <si>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</si>
  <si>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</si>
  <si>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</si>
  <si>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</si>
  <si>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</si>
  <si>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</si>
  <si>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</si>
  <si>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</si>
  <si>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</si>
  <si>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</si>
  <si>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</si>
  <si>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</si>
  <si>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</si>
  <si>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</si>
  <si>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</si>
  <si>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</si>
  <si>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</si>
  <si>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</si>
  <si>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</si>
  <si>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</si>
  <si>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</si>
  <si>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</si>
  <si>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</si>
  <si>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</si>
  <si>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</si>
  <si>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</si>
  <si>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</si>
  <si>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</si>
  <si>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</si>
  <si>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</si>
  <si>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</si>
  <si>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</si>
  <si>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</si>
  <si>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</si>
  <si>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</si>
  <si>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</si>
  <si>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</si>
  <si>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</si>
  <si>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</si>
  <si>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</si>
  <si>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</si>
  <si>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</si>
  <si>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</si>
  <si>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</si>
  <si>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</si>
  <si>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</si>
  <si>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</si>
  <si>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</si>
  <si>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</si>
  <si>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</si>
  <si>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</si>
  <si>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</si>
  <si>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</si>
  <si>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</si>
  <si>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</si>
  <si>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</si>
  <si>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</si>
  <si>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</si>
  <si>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最も古い浄化槽（平成７年設置）でも、約２３年が経過したところであり、法定耐用年数３２年を経過した浄化槽は現在ない状況です。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19" eb="20">
      <t>ヤク</t>
    </rPh>
    <rPh sb="22" eb="23">
      <t>ネン</t>
    </rPh>
    <rPh sb="24" eb="26">
      <t>ケイカ</t>
    </rPh>
    <rPh sb="35" eb="37">
      <t>ホウテイ</t>
    </rPh>
    <rPh sb="37" eb="39">
      <t>タイヨウ</t>
    </rPh>
    <rPh sb="39" eb="41">
      <t>ネンスウ</t>
    </rPh>
    <rPh sb="43" eb="44">
      <t>ネン</t>
    </rPh>
    <rPh sb="45" eb="47">
      <t>ケイカ</t>
    </rPh>
    <rPh sb="49" eb="52">
      <t>ジョウカソウ</t>
    </rPh>
    <rPh sb="53" eb="55">
      <t>ゲンザイ</t>
    </rPh>
    <rPh sb="57" eb="59">
      <t>ジョウキョウ</t>
    </rPh>
    <phoneticPr fontId="4"/>
  </si>
  <si>
    <t>　個別排水処理事業は、これまで行ってきた特定地域生活排水処理事業に代わり、平成26年度から始めた事業です。
　当該事業は4年目ですが、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しかしながら、水洗化率は90％を超えております。集落内では汲み取りの家屋が若干残っているものの、本町で適切に浄化槽管理ができている結果と思われます。</t>
    <rPh sb="1" eb="3">
      <t>コベツ</t>
    </rPh>
    <rPh sb="3" eb="5">
      <t>ハイスイ</t>
    </rPh>
    <rPh sb="5" eb="7">
      <t>ショリ</t>
    </rPh>
    <rPh sb="7" eb="9">
      <t>ジギョウ</t>
    </rPh>
    <rPh sb="15" eb="16">
      <t>オコナ</t>
    </rPh>
    <rPh sb="20" eb="22">
      <t>トクテイ</t>
    </rPh>
    <rPh sb="22" eb="24">
      <t>チイキ</t>
    </rPh>
    <rPh sb="24" eb="26">
      <t>セイカツ</t>
    </rPh>
    <rPh sb="26" eb="28">
      <t>ハイスイ</t>
    </rPh>
    <rPh sb="28" eb="30">
      <t>ショリ</t>
    </rPh>
    <rPh sb="30" eb="32">
      <t>ジギョウ</t>
    </rPh>
    <rPh sb="33" eb="34">
      <t>カ</t>
    </rPh>
    <rPh sb="37" eb="39">
      <t>ヘイセイ</t>
    </rPh>
    <rPh sb="41" eb="43">
      <t>ネンド</t>
    </rPh>
    <rPh sb="45" eb="46">
      <t>ハジ</t>
    </rPh>
    <rPh sb="48" eb="50">
      <t>ジギョウ</t>
    </rPh>
    <rPh sb="55" eb="57">
      <t>トウガイ</t>
    </rPh>
    <rPh sb="57" eb="59">
      <t>ジギョウ</t>
    </rPh>
    <rPh sb="61" eb="63">
      <t>ネンメ</t>
    </rPh>
    <rPh sb="86" eb="88">
      <t>イチ</t>
    </rPh>
    <rPh sb="95" eb="96">
      <t>トク</t>
    </rPh>
    <rPh sb="97" eb="98">
      <t>イチジル</t>
    </rPh>
    <rPh sb="100" eb="102">
      <t>チイキ</t>
    </rPh>
    <rPh sb="113" eb="114">
      <t>リョウ</t>
    </rPh>
    <rPh sb="120" eb="122">
      <t>ケイヒ</t>
    </rPh>
    <rPh sb="122" eb="124">
      <t>カイシュウ</t>
    </rPh>
    <rPh sb="124" eb="125">
      <t>リツ</t>
    </rPh>
    <rPh sb="126" eb="127">
      <t>ヒク</t>
    </rPh>
    <rPh sb="128" eb="130">
      <t>ジョウキョウ</t>
    </rPh>
    <rPh sb="131" eb="132">
      <t>ツヅ</t>
    </rPh>
    <rPh sb="141" eb="143">
      <t>オスイ</t>
    </rPh>
    <rPh sb="143" eb="145">
      <t>ショリ</t>
    </rPh>
    <rPh sb="145" eb="147">
      <t>ゲンカ</t>
    </rPh>
    <rPh sb="148" eb="149">
      <t>タカ</t>
    </rPh>
    <rPh sb="166" eb="168">
      <t>スイセン</t>
    </rPh>
    <rPh sb="168" eb="169">
      <t>バ</t>
    </rPh>
    <rPh sb="183" eb="185">
      <t>シュウラク</t>
    </rPh>
    <rPh sb="185" eb="186">
      <t>ナイ</t>
    </rPh>
    <rPh sb="196" eb="198">
      <t>ジャッカン</t>
    </rPh>
    <phoneticPr fontId="4"/>
  </si>
  <si>
    <t>　個別排水処理事業は、これまで行ってきた特定地域生活排水処理事業に代わり、平成26年度から始めた事業です。
　当該事業は4年目ですが、使用料の減少により経費回収率が低くなっており、類似団体と比べても汚水処理原価が高い状況であることから、今後の動向を注視していきます。</t>
    <rPh sb="90" eb="92">
      <t>ルイジ</t>
    </rPh>
    <rPh sb="92" eb="94">
      <t>ダンタイ</t>
    </rPh>
    <rPh sb="95" eb="96">
      <t>クラ</t>
    </rPh>
    <rPh sb="108" eb="110">
      <t>ジョウキョウ</t>
    </rPh>
    <rPh sb="118" eb="120">
      <t>コンゴ</t>
    </rPh>
    <rPh sb="121" eb="123">
      <t>ドウコウ</t>
    </rPh>
    <rPh sb="124" eb="126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</si>
</sst>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E4-4A09-BB09-29B1BFF1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03104"/>
        <c:axId val="11400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E4-4A09-BB09-29B1BFF1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03104"/>
        <c:axId val="114005120"/>
      </c:lineChart>
      <c:dateAx>
        <c:axId val="11390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05120"/>
        <c:crosses val="autoZero"/>
        <c:auto val="1"/>
        <c:lblOffset val="100"/>
        <c:baseTimeUnit val="years"/>
      </c:dateAx>
      <c:valAx>
        <c:axId val="11400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0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5D-43A7-8D2D-60304A375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98336"/>
        <c:axId val="96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51.54</c:v>
                </c:pt>
                <c:pt idx="2">
                  <c:v>44.84</c:v>
                </c:pt>
                <c:pt idx="3">
                  <c:v>41.51</c:v>
                </c:pt>
                <c:pt idx="4">
                  <c:v>49.31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5D-43A7-8D2D-60304A375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98336"/>
        <c:axId val="96400512"/>
      </c:lineChart>
      <c:dateAx>
        <c:axId val="9639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00512"/>
        <c:crosses val="autoZero"/>
        <c:auto val="1"/>
        <c:lblOffset val="100"/>
        <c:baseTimeUnit val="years"/>
      </c:dateAx>
      <c:valAx>
        <c:axId val="96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9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92.86</c:v>
                </c:pt>
                <c:pt idx="2">
                  <c:v>93.79</c:v>
                </c:pt>
                <c:pt idx="3">
                  <c:v>93.33</c:v>
                </c:pt>
                <c:pt idx="4">
                  <c:v>98.04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6-4B76-8974-021B96249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39680"/>
        <c:axId val="9645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71.599999999999994</c:v>
                </c:pt>
                <c:pt idx="2">
                  <c:v>67.86</c:v>
                </c:pt>
                <c:pt idx="3">
                  <c:v>68.72</c:v>
                </c:pt>
                <c:pt idx="4">
                  <c:v>57.28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46-4B76-8974-021B96249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39680"/>
        <c:axId val="96454144"/>
      </c:lineChart>
      <c:dateAx>
        <c:axId val="9643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54144"/>
        <c:crosses val="autoZero"/>
        <c:auto val="1"/>
        <c:lblOffset val="100"/>
        <c:baseTimeUnit val="years"/>
      </c:dateAx>
      <c:valAx>
        <c:axId val="9645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3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86.91</c:v>
                </c:pt>
                <c:pt idx="2">
                  <c:v>88.53</c:v>
                </c:pt>
                <c:pt idx="3">
                  <c:v>89.36</c:v>
                </c:pt>
                <c:pt idx="4">
                  <c:v>89.26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3-49BE-B273-9A7EE951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57280"/>
        <c:axId val="11428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83-49BE-B273-9A7EE951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7280"/>
        <c:axId val="114280320"/>
      </c:lineChart>
      <c:dateAx>
        <c:axId val="1142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80320"/>
        <c:crosses val="autoZero"/>
        <c:auto val="1"/>
        <c:lblOffset val="100"/>
        <c:baseTimeUnit val="years"/>
      </c:dateAx>
      <c:valAx>
        <c:axId val="11428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2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42-4401-9758-794A030F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13696"/>
        <c:axId val="8641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42-4401-9758-794A030F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13696"/>
        <c:axId val="86415616"/>
      </c:lineChart>
      <c:dateAx>
        <c:axId val="864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15616"/>
        <c:crosses val="autoZero"/>
        <c:auto val="1"/>
        <c:lblOffset val="100"/>
        <c:baseTimeUnit val="years"/>
      </c:dateAx>
      <c:valAx>
        <c:axId val="8641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1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6E-4033-B41B-694F3FBA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36960"/>
        <c:axId val="8653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6E-4033-B41B-694F3FBA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36960"/>
        <c:axId val="86538880"/>
      </c:lineChart>
      <c:dateAx>
        <c:axId val="8653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38880"/>
        <c:crosses val="autoZero"/>
        <c:auto val="1"/>
        <c:lblOffset val="100"/>
        <c:baseTimeUnit val="years"/>
      </c:dateAx>
      <c:valAx>
        <c:axId val="8653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3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3-4B26-987E-394B2C25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52032"/>
        <c:axId val="8665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13-4B26-987E-394B2C25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52032"/>
        <c:axId val="86653952"/>
      </c:lineChart>
      <c:dateAx>
        <c:axId val="8665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53952"/>
        <c:crosses val="autoZero"/>
        <c:auto val="1"/>
        <c:lblOffset val="100"/>
        <c:baseTimeUnit val="years"/>
      </c:dateAx>
      <c:valAx>
        <c:axId val="8665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5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84-4704-B6D9-F71C99C6E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9760"/>
        <c:axId val="8671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84-4704-B6D9-F71C99C6E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9760"/>
        <c:axId val="86711680"/>
      </c:lineChart>
      <c:dateAx>
        <c:axId val="8670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711680"/>
        <c:crosses val="autoZero"/>
        <c:auto val="1"/>
        <c:lblOffset val="100"/>
        <c:baseTimeUnit val="years"/>
      </c:dateAx>
      <c:valAx>
        <c:axId val="8671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0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336.65</c:v>
                </c:pt>
                <c:pt idx="2">
                  <c:v>432.41</c:v>
                </c:pt>
                <c:pt idx="3">
                  <c:v>469.13</c:v>
                </c:pt>
                <c:pt idx="4">
                  <c:v>785.09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8-4AD9-9736-9B8C9DCE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51104"/>
        <c:axId val="8830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760.12</c:v>
                </c:pt>
                <c:pt idx="2">
                  <c:v>492.59</c:v>
                </c:pt>
                <c:pt idx="3">
                  <c:v>503.8</c:v>
                </c:pt>
                <c:pt idx="4">
                  <c:v>768.3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08-4AD9-9736-9B8C9DCE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1104"/>
        <c:axId val="88309760"/>
      </c:lineChart>
      <c:dateAx>
        <c:axId val="8675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09760"/>
        <c:crosses val="autoZero"/>
        <c:auto val="1"/>
        <c:lblOffset val="100"/>
        <c:baseTimeUnit val="years"/>
      </c:dateAx>
      <c:valAx>
        <c:axId val="8830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5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23.52</c:v>
                </c:pt>
                <c:pt idx="2">
                  <c:v>18.37</c:v>
                </c:pt>
                <c:pt idx="3">
                  <c:v>18.77</c:v>
                </c:pt>
                <c:pt idx="4">
                  <c:v>18.72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E3-4F81-B3F4-C0D2BC9B9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69056"/>
        <c:axId val="9469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50.17</c:v>
                </c:pt>
                <c:pt idx="2">
                  <c:v>46.53</c:v>
                </c:pt>
                <c:pt idx="3">
                  <c:v>51.58</c:v>
                </c:pt>
                <c:pt idx="4">
                  <c:v>53.36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E3-4F81-B3F4-C0D2BC9B9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9056"/>
        <c:axId val="94695808"/>
      </c:lineChart>
      <c:dateAx>
        <c:axId val="9466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95808"/>
        <c:crosses val="autoZero"/>
        <c:auto val="1"/>
        <c:lblOffset val="100"/>
        <c:baseTimeUnit val="years"/>
      </c:dateAx>
      <c:valAx>
        <c:axId val="9469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6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917.57</c:v>
                </c:pt>
                <c:pt idx="2">
                  <c:v>867.49</c:v>
                </c:pt>
                <c:pt idx="3">
                  <c:v>783.08</c:v>
                </c:pt>
                <c:pt idx="4">
                  <c:v>778.72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E1-4E2E-8911-BB4676D2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87360"/>
        <c:axId val="9636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329.08</c:v>
                </c:pt>
                <c:pt idx="2">
                  <c:v>373.71</c:v>
                </c:pt>
                <c:pt idx="3">
                  <c:v>333.58</c:v>
                </c:pt>
                <c:pt idx="4">
                  <c:v>347.38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E1-4E2E-8911-BB4676D2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87360"/>
        <c:axId val="96363264"/>
      </c:lineChart>
      <c:dateAx>
        <c:axId val="9628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63264"/>
        <c:crosses val="autoZero"/>
        <c:auto val="1"/>
        <c:lblOffset val="100"/>
        <c:baseTimeUnit val="years"/>
      </c:dateAx>
      <c:valAx>
        <c:axId val="9636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8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京都府　宇治田原町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個別排水処理</v>
      </c>
      <c r="Q8" s="71"/>
      <c r="R8" s="71"/>
      <c r="S8" s="71"/>
      <c r="T8" s="71"/>
      <c r="U8" s="71"/>
      <c r="V8" s="71"/>
      <c r="W8" s="71" t="str">
        <f>データ!L6</f>
        <v>L3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9406</v>
      </c>
      <c r="AM8" s="68"/>
      <c r="AN8" s="68"/>
      <c r="AO8" s="68"/>
      <c r="AP8" s="68"/>
      <c r="AQ8" s="68"/>
      <c r="AR8" s="68"/>
      <c r="AS8" s="68"/>
      <c r="AT8" s="67">
        <f>データ!T6</f>
        <v>58.16</v>
      </c>
      <c r="AU8" s="67"/>
      <c r="AV8" s="67"/>
      <c r="AW8" s="67"/>
      <c r="AX8" s="67"/>
      <c r="AY8" s="67"/>
      <c r="AZ8" s="67"/>
      <c r="BA8" s="67"/>
      <c r="BB8" s="67">
        <f>データ!U6</f>
        <v>161.72999999999999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1.63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2519</v>
      </c>
      <c r="AE10" s="68"/>
      <c r="AF10" s="68"/>
      <c r="AG10" s="68"/>
      <c r="AH10" s="68"/>
      <c r="AI10" s="68"/>
      <c r="AJ10" s="68"/>
      <c r="AK10" s="2"/>
      <c r="AL10" s="68">
        <f>データ!V6</f>
        <v>153</v>
      </c>
      <c r="AM10" s="68"/>
      <c r="AN10" s="68"/>
      <c r="AO10" s="68"/>
      <c r="AP10" s="68"/>
      <c r="AQ10" s="68"/>
      <c r="AR10" s="68"/>
      <c r="AS10" s="68"/>
      <c r="AT10" s="67">
        <f>データ!W6</f>
        <v>0.06</v>
      </c>
      <c r="AU10" s="67"/>
      <c r="AV10" s="67"/>
      <c r="AW10" s="67"/>
      <c r="AX10" s="67"/>
      <c r="AY10" s="67"/>
      <c r="AZ10" s="67"/>
      <c r="BA10" s="67"/>
      <c r="BB10" s="67">
        <f>データ!X6</f>
        <v>2550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56</v>
      </c>
      <c r="N86" s="25" t="s">
        <v>55</v>
      </c>
      <c r="O86" s="25" t="str">
        <f>データ!EO6</f>
        <v>【-】</v>
      </c>
    </row>
  </sheetData>
  <sheetProtection algorithmName="SHA-512" hashValue="wJHDZxOTAODBSeyxUd784NSSClluE/2aJLRqPfY/2BjzTbjyr7i6kQTDK0RKjkczeQKuKDHEzfvxGEMFEJvCWg==" saltValue="84lqPG4i/v7T0ArEjgpV3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263443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京都府　宇治田原町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1.63</v>
      </c>
      <c r="Q6" s="33">
        <f t="shared" si="3"/>
        <v>100</v>
      </c>
      <c r="R6" s="33">
        <f t="shared" si="3"/>
        <v>2519</v>
      </c>
      <c r="S6" s="33">
        <f t="shared" si="3"/>
        <v>9406</v>
      </c>
      <c r="T6" s="33">
        <f t="shared" si="3"/>
        <v>58.16</v>
      </c>
      <c r="U6" s="33">
        <f t="shared" si="3"/>
        <v>161.72999999999999</v>
      </c>
      <c r="V6" s="33">
        <f t="shared" si="3"/>
        <v>153</v>
      </c>
      <c r="W6" s="33">
        <f t="shared" si="3"/>
        <v>0.06</v>
      </c>
      <c r="X6" s="33">
        <f t="shared" si="3"/>
        <v>2550</v>
      </c>
      <c r="Y6" s="34" t="str">
        <f>IF(Y7="",NA(),Y7)</f>
        <v>-</v>
      </c>
      <c r="Z6" s="34">
        <f t="shared" ref="Z6:AH6" si="4">IF(Z7="",NA(),Z7)</f>
        <v>86.91</v>
      </c>
      <c r="AA6" s="34">
        <f t="shared" si="4"/>
        <v>88.53</v>
      </c>
      <c r="AB6" s="34">
        <f t="shared" si="4"/>
        <v>89.36</v>
      </c>
      <c r="AC6" s="34">
        <f t="shared" si="4"/>
        <v>89.26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 t="str">
        <f>IF(BF7="",NA(),BF7)</f>
        <v>-</v>
      </c>
      <c r="BG6" s="34">
        <f t="shared" ref="BG6:BO6" si="7">IF(BG7="",NA(),BG7)</f>
        <v>336.65</v>
      </c>
      <c r="BH6" s="34">
        <f t="shared" si="7"/>
        <v>432.41</v>
      </c>
      <c r="BI6" s="34">
        <f t="shared" si="7"/>
        <v>469.13</v>
      </c>
      <c r="BJ6" s="34">
        <f t="shared" si="7"/>
        <v>785.09</v>
      </c>
      <c r="BK6" s="34" t="str">
        <f t="shared" si="7"/>
        <v>-</v>
      </c>
      <c r="BL6" s="34">
        <f t="shared" si="7"/>
        <v>760.12</v>
      </c>
      <c r="BM6" s="34">
        <f t="shared" si="7"/>
        <v>492.59</v>
      </c>
      <c r="BN6" s="34">
        <f t="shared" si="7"/>
        <v>503.8</v>
      </c>
      <c r="BO6" s="34">
        <f t="shared" si="7"/>
        <v>768.3</v>
      </c>
      <c r="BP6" s="33" t="str">
        <f>IF(BP7="","",IF(BP7="-","【-】","【"&amp;SUBSTITUTE(TEXT(BP7,"#,##0.00"),"-","△")&amp;"】"))</f>
        <v>【878.58】</v>
      </c>
      <c r="BQ6" s="34" t="str">
        <f>IF(BQ7="",NA(),BQ7)</f>
        <v>-</v>
      </c>
      <c r="BR6" s="34">
        <f t="shared" ref="BR6:BZ6" si="8">IF(BR7="",NA(),BR7)</f>
        <v>23.52</v>
      </c>
      <c r="BS6" s="34">
        <f t="shared" si="8"/>
        <v>18.37</v>
      </c>
      <c r="BT6" s="34">
        <f t="shared" si="8"/>
        <v>18.77</v>
      </c>
      <c r="BU6" s="34">
        <f t="shared" si="8"/>
        <v>18.72</v>
      </c>
      <c r="BV6" s="34" t="str">
        <f t="shared" si="8"/>
        <v>-</v>
      </c>
      <c r="BW6" s="34">
        <f t="shared" si="8"/>
        <v>50.17</v>
      </c>
      <c r="BX6" s="34">
        <f t="shared" si="8"/>
        <v>46.53</v>
      </c>
      <c r="BY6" s="34">
        <f t="shared" si="8"/>
        <v>51.58</v>
      </c>
      <c r="BZ6" s="34">
        <f t="shared" si="8"/>
        <v>53.36</v>
      </c>
      <c r="CA6" s="33" t="str">
        <f>IF(CA7="","",IF(CA7="-","【-】","【"&amp;SUBSTITUTE(TEXT(CA7,"#,##0.00"),"-","△")&amp;"】"))</f>
        <v>【52.62】</v>
      </c>
      <c r="CB6" s="34" t="str">
        <f>IF(CB7="",NA(),CB7)</f>
        <v>-</v>
      </c>
      <c r="CC6" s="34">
        <f t="shared" ref="CC6:CK6" si="9">IF(CC7="",NA(),CC7)</f>
        <v>917.57</v>
      </c>
      <c r="CD6" s="34">
        <f t="shared" si="9"/>
        <v>867.49</v>
      </c>
      <c r="CE6" s="34">
        <f t="shared" si="9"/>
        <v>783.08</v>
      </c>
      <c r="CF6" s="34">
        <f t="shared" si="9"/>
        <v>778.72</v>
      </c>
      <c r="CG6" s="34" t="str">
        <f t="shared" si="9"/>
        <v>-</v>
      </c>
      <c r="CH6" s="34">
        <f t="shared" si="9"/>
        <v>329.08</v>
      </c>
      <c r="CI6" s="34">
        <f t="shared" si="9"/>
        <v>373.71</v>
      </c>
      <c r="CJ6" s="34">
        <f t="shared" si="9"/>
        <v>333.58</v>
      </c>
      <c r="CK6" s="34">
        <f t="shared" si="9"/>
        <v>347.38</v>
      </c>
      <c r="CL6" s="33" t="str">
        <f>IF(CL7="","",IF(CL7="-","【-】","【"&amp;SUBSTITUTE(TEXT(CL7,"#,##0.00"),"-","△")&amp;"】"))</f>
        <v>【296.38】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 t="str">
        <f t="shared" si="10"/>
        <v>-</v>
      </c>
      <c r="CS6" s="34">
        <f t="shared" si="10"/>
        <v>51.54</v>
      </c>
      <c r="CT6" s="34">
        <f t="shared" si="10"/>
        <v>44.84</v>
      </c>
      <c r="CU6" s="34">
        <f t="shared" si="10"/>
        <v>41.51</v>
      </c>
      <c r="CV6" s="34">
        <f t="shared" si="10"/>
        <v>49.31</v>
      </c>
      <c r="CW6" s="33" t="str">
        <f>IF(CW7="","",IF(CW7="-","【-】","【"&amp;SUBSTITUTE(TEXT(CW7,"#,##0.00"),"-","△")&amp;"】"))</f>
        <v>【51.55】</v>
      </c>
      <c r="CX6" s="34" t="str">
        <f>IF(CX7="",NA(),CX7)</f>
        <v>-</v>
      </c>
      <c r="CY6" s="34">
        <f t="shared" ref="CY6:DG6" si="11">IF(CY7="",NA(),CY7)</f>
        <v>92.86</v>
      </c>
      <c r="CZ6" s="34">
        <f t="shared" si="11"/>
        <v>93.79</v>
      </c>
      <c r="DA6" s="34">
        <f t="shared" si="11"/>
        <v>93.33</v>
      </c>
      <c r="DB6" s="34">
        <f t="shared" si="11"/>
        <v>98.04</v>
      </c>
      <c r="DC6" s="34" t="str">
        <f t="shared" si="11"/>
        <v>-</v>
      </c>
      <c r="DD6" s="34">
        <f t="shared" si="11"/>
        <v>71.599999999999994</v>
      </c>
      <c r="DE6" s="34">
        <f t="shared" si="11"/>
        <v>67.86</v>
      </c>
      <c r="DF6" s="34">
        <f t="shared" si="11"/>
        <v>68.72</v>
      </c>
      <c r="DG6" s="34">
        <f t="shared" si="11"/>
        <v>57.28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263443</v>
      </c>
      <c r="D7" s="36">
        <v>47</v>
      </c>
      <c r="E7" s="36">
        <v>18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1.63</v>
      </c>
      <c r="Q7" s="37">
        <v>100</v>
      </c>
      <c r="R7" s="37">
        <v>2519</v>
      </c>
      <c r="S7" s="37">
        <v>9406</v>
      </c>
      <c r="T7" s="37">
        <v>58.16</v>
      </c>
      <c r="U7" s="37">
        <v>161.72999999999999</v>
      </c>
      <c r="V7" s="37">
        <v>153</v>
      </c>
      <c r="W7" s="37">
        <v>0.06</v>
      </c>
      <c r="X7" s="37">
        <v>2550</v>
      </c>
      <c r="Y7" s="37" t="s">
        <v>115</v>
      </c>
      <c r="Z7" s="37">
        <v>86.91</v>
      </c>
      <c r="AA7" s="37">
        <v>88.53</v>
      </c>
      <c r="AB7" s="37">
        <v>89.36</v>
      </c>
      <c r="AC7" s="37">
        <v>89.26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 t="s">
        <v>115</v>
      </c>
      <c r="BG7" s="37">
        <v>336.65</v>
      </c>
      <c r="BH7" s="37">
        <v>432.41</v>
      </c>
      <c r="BI7" s="37">
        <v>469.13</v>
      </c>
      <c r="BJ7" s="37">
        <v>785.09</v>
      </c>
      <c r="BK7" s="37" t="s">
        <v>115</v>
      </c>
      <c r="BL7" s="37">
        <v>760.12</v>
      </c>
      <c r="BM7" s="37">
        <v>492.59</v>
      </c>
      <c r="BN7" s="37">
        <v>503.8</v>
      </c>
      <c r="BO7" s="37">
        <v>768.3</v>
      </c>
      <c r="BP7" s="37">
        <v>878.58</v>
      </c>
      <c r="BQ7" s="37" t="s">
        <v>115</v>
      </c>
      <c r="BR7" s="37">
        <v>23.52</v>
      </c>
      <c r="BS7" s="37">
        <v>18.37</v>
      </c>
      <c r="BT7" s="37">
        <v>18.77</v>
      </c>
      <c r="BU7" s="37">
        <v>18.72</v>
      </c>
      <c r="BV7" s="37" t="s">
        <v>115</v>
      </c>
      <c r="BW7" s="37">
        <v>50.17</v>
      </c>
      <c r="BX7" s="37">
        <v>46.53</v>
      </c>
      <c r="BY7" s="37">
        <v>51.58</v>
      </c>
      <c r="BZ7" s="37">
        <v>53.36</v>
      </c>
      <c r="CA7" s="37">
        <v>52.62</v>
      </c>
      <c r="CB7" s="37" t="s">
        <v>115</v>
      </c>
      <c r="CC7" s="37">
        <v>917.57</v>
      </c>
      <c r="CD7" s="37">
        <v>867.49</v>
      </c>
      <c r="CE7" s="37">
        <v>783.08</v>
      </c>
      <c r="CF7" s="37">
        <v>778.72</v>
      </c>
      <c r="CG7" s="37" t="s">
        <v>115</v>
      </c>
      <c r="CH7" s="37">
        <v>329.08</v>
      </c>
      <c r="CI7" s="37">
        <v>373.71</v>
      </c>
      <c r="CJ7" s="37">
        <v>333.58</v>
      </c>
      <c r="CK7" s="37">
        <v>347.38</v>
      </c>
      <c r="CL7" s="37">
        <v>296.38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 t="s">
        <v>115</v>
      </c>
      <c r="CS7" s="37">
        <v>51.54</v>
      </c>
      <c r="CT7" s="37">
        <v>44.84</v>
      </c>
      <c r="CU7" s="37">
        <v>41.51</v>
      </c>
      <c r="CV7" s="37">
        <v>49.31</v>
      </c>
      <c r="CW7" s="37">
        <v>51.55</v>
      </c>
      <c r="CX7" s="37" t="s">
        <v>115</v>
      </c>
      <c r="CY7" s="37">
        <v>92.86</v>
      </c>
      <c r="CZ7" s="37">
        <v>93.79</v>
      </c>
      <c r="DA7" s="37">
        <v>93.33</v>
      </c>
      <c r="DB7" s="37">
        <v>98.04</v>
      </c>
      <c r="DC7" s="37" t="s">
        <v>115</v>
      </c>
      <c r="DD7" s="37">
        <v>71.599999999999994</v>
      </c>
      <c r="DE7" s="37">
        <v>67.86</v>
      </c>
      <c r="DF7" s="37">
        <v>68.72</v>
      </c>
      <c r="DG7" s="37">
        <v>57.28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115</v>
      </c>
      <c r="EF7" s="37" t="s">
        <v>115</v>
      </c>
      <c r="EG7" s="37" t="s">
        <v>115</v>
      </c>
      <c r="EH7" s="37" t="s">
        <v>115</v>
      </c>
      <c r="EI7" s="37" t="s">
        <v>115</v>
      </c>
      <c r="EJ7" s="37" t="s">
        <v>115</v>
      </c>
      <c r="EK7" s="37" t="s">
        <v>115</v>
      </c>
      <c r="EL7" s="37" t="s">
        <v>115</v>
      </c>
      <c r="EM7" s="37" t="s">
        <v>115</v>
      </c>
      <c r="EN7" s="37" t="s">
        <v>115</v>
      </c>
      <c r="EO7" s="37" t="s">
        <v>115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2019-02-07T02:02:55Z</cp:lastPrinted>
  <dcterms:modified xsi:type="dcterms:W3CDTF">2019-02-07T02:02:58Z</dcterms:modified>
</cp:coreProperties>
</file>