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v8DFn9RE/PMeQX1lXW0mNaT7vEa5Fpi0PToGFlXHsG4NyoVIkKXd4fGSLjfBEDIhq6aT5l3x5XYm0gpxIm/vjg==" workbookSaltValue="C4d8n0bQhrP+r46KMWKzeA==" workbookSpinCount="100000" lockStructure="1"/>
  <bookViews>
    <workbookView xWindow="0" yWindow="30" windowWidth="15360" windowHeight="760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<sst xmlns="http://schemas.openxmlformats.org/spreadsheetml/2006/main" count="232" uniqueCount="120">
  <si>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</si>
  <si>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</si>
  <si>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</si>
  <si>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</si>
  <si>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</si>
  <si>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</si>
  <si>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</si>
  <si>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</si>
  <si>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</si>
  <si>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</si>
  <si>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</si>
  <si>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</si>
  <si>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</si>
  <si>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</si>
  <si>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</si>
  <si>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</si>
  <si>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</si>
  <si>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</si>
  <si>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</si>
  <si>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</si>
  <si>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</si>
  <si>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</si>
  <si>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</si>
  <si>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</si>
  <si>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</si>
  <si>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</si>
  <si>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</si>
  <si>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</si>
  <si>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</si>
  <si>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</si>
  <si>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</si>
  <si>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</si>
  <si>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</si>
  <si>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</si>
  <si>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</si>
  <si>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</si>
  <si>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</si>
  <si>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</si>
  <si>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</si>
  <si>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</si>
  <si>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</si>
  <si>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</si>
  <si>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</si>
  <si>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</si>
  <si>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</si>
  <si>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</si>
  <si>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</si>
  <si>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</si>
  <si>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</si>
  <si>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</si>
  <si>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</si>
  <si>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</si>
  <si>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</si>
  <si>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</si>
  <si>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</si>
  <si>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</si>
  <si>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</si>
  <si>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</si>
  <si>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</si>
  <si>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</si>
  <si>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</si>
  <si>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</si>
  <si>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</si>
  <si>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</si>
  <si>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</si>
  <si>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</si>
  <si>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</si>
  <si>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</si>
  <si>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</si>
  <si>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</si>
  <si>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</si>
  <si>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</si>
  <si>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</si>
  <si>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</si>
  <si>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</si>
  <si>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</si>
  <si>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</si>
  <si>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</si>
  <si>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</si>
  <si>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</si>
  <si>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</si>
  <si>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</si>
  <si>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</si>
  <si>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</si>
  <si>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</si>
  <si>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</si>
  <si>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</si>
  <si>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</si>
  <si>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</si>
  <si>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</si>
  <si>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</si>
  <si>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</si>
  <si>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</si>
  <si>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</si>
  <si>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</si>
  <si>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</si>
  <si>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</si>
  <si>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</si>
  <si>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</si>
  <si>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</si>
  <si>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</si>
  <si>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</si>
  <si>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</si>
  <si>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</si>
  <si>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</si>
  <si>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</si>
  <si>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</si>
  <si>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</si>
  <si>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</si>
  <si>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</si>
  <si>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</si>
  <si>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</si>
  <si>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</si>
  <si>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</si>
  <si>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</si>
  <si>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</si>
  <si>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</si>
  <si>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の水道事業は昭和47年度に供用開始しており、当初に埋設した管路が法定耐用年数を経過しています。管路の更新については、主に下水道工事の実施に合わせて行っており、類似団体と比較して、管路更新率も高く、老朽管の更新を進めているところです。これにより有形固定資産減価償却率の増加を抑制しています。</t>
    <phoneticPr fontId="4"/>
  </si>
  <si>
    <t>　平成29年度は、主に工場用の給水収益が増加したことにより、経常収支比率が好転し、累積欠損金比率も4年連続0％となった。併せて、企業債残高対給水収益比率も好転した。
　流動比率は、現在、拡張事業に取り組んでおり、現金預金が減少していることから、悪化傾向であり、類似団体と比較しても低いことから注意が必要である。
　平成27年度に簡易水道事業を統合したことに伴い経常経費が増加し、給水原価が増加し、料金回収率が悪化したが、給水収益等の増加により好転はしているものの依然100％を下回ることとなった。
　有収率は、前年度送水管の漏水事故があり低下していたが好転した。
　類似団体との比較では、流動比率を除き、その他の指数は上回っており、経営の健全性・効率性が保持されています。　</t>
    <rPh sb="30" eb="32">
      <t>ケイジョウ</t>
    </rPh>
    <rPh sb="32" eb="34">
      <t>シュウシ</t>
    </rPh>
    <rPh sb="34" eb="36">
      <t>ヒリツ</t>
    </rPh>
    <rPh sb="37" eb="39">
      <t>コウテン</t>
    </rPh>
    <rPh sb="60" eb="61">
      <t>アワ</t>
    </rPh>
    <rPh sb="64" eb="66">
      <t>キギョウ</t>
    </rPh>
    <rPh sb="66" eb="67">
      <t>サイ</t>
    </rPh>
    <rPh sb="67" eb="69">
      <t>ザンダカ</t>
    </rPh>
    <rPh sb="69" eb="70">
      <t>タイ</t>
    </rPh>
    <rPh sb="70" eb="72">
      <t>キュウスイ</t>
    </rPh>
    <rPh sb="72" eb="74">
      <t>シュウエキ</t>
    </rPh>
    <rPh sb="74" eb="76">
      <t>ヒリツ</t>
    </rPh>
    <rPh sb="77" eb="79">
      <t>コウテン</t>
    </rPh>
    <rPh sb="84" eb="86">
      <t>リュウドウ</t>
    </rPh>
    <rPh sb="86" eb="88">
      <t>ヒリツ</t>
    </rPh>
    <rPh sb="178" eb="179">
      <t>トモナ</t>
    </rPh>
    <rPh sb="180" eb="182">
      <t>ケイジョウ</t>
    </rPh>
    <rPh sb="182" eb="184">
      <t>ケイヒ</t>
    </rPh>
    <rPh sb="185" eb="187">
      <t>ゾウカ</t>
    </rPh>
    <rPh sb="189" eb="191">
      <t>キュウスイ</t>
    </rPh>
    <rPh sb="191" eb="193">
      <t>ゲンカ</t>
    </rPh>
    <rPh sb="194" eb="196">
      <t>ゾウカ</t>
    </rPh>
    <rPh sb="198" eb="200">
      <t>リョウキン</t>
    </rPh>
    <rPh sb="200" eb="202">
      <t>カイシュウ</t>
    </rPh>
    <rPh sb="202" eb="203">
      <t>リツ</t>
    </rPh>
    <rPh sb="204" eb="206">
      <t>アッカ</t>
    </rPh>
    <rPh sb="250" eb="252">
      <t>ユウシュウ</t>
    </rPh>
    <rPh sb="252" eb="253">
      <t>リツ</t>
    </rPh>
    <rPh sb="255" eb="258">
      <t>ゼンネンド</t>
    </rPh>
    <rPh sb="258" eb="261">
      <t>ソウスイカン</t>
    </rPh>
    <rPh sb="262" eb="264">
      <t>ロウスイ</t>
    </rPh>
    <rPh sb="264" eb="266">
      <t>ジコ</t>
    </rPh>
    <rPh sb="269" eb="271">
      <t>テイカ</t>
    </rPh>
    <rPh sb="294" eb="296">
      <t>リュウドウ</t>
    </rPh>
    <rPh sb="296" eb="298">
      <t>ヒリツ</t>
    </rPh>
    <rPh sb="299" eb="300">
      <t>ノゾ</t>
    </rPh>
    <rPh sb="304" eb="305">
      <t>タ</t>
    </rPh>
    <rPh sb="306" eb="308">
      <t>シスウ</t>
    </rPh>
    <rPh sb="309" eb="311">
      <t>ウワマワ</t>
    </rPh>
    <phoneticPr fontId="4"/>
  </si>
  <si>
    <t>　工場用の給水収益は好調であるものの、一般家庭用の給水収益は、給水人口の減少に伴い減少傾向にあり、料金回収率も100％を下回っている状況である。
　また、今後は維持管理費などの経常経費の増加や、老朽施設の更新需要の増加が見込まれる。
　そのような中、経営状況の改善及び更新事業に必要な財源確保に向けて、平成30年度に中長期的な経営戦略策定に取り組んでいるところです。</t>
    <rPh sb="1" eb="4">
      <t>コウジョウヨウ</t>
    </rPh>
    <rPh sb="5" eb="7">
      <t>キュウスイ</t>
    </rPh>
    <rPh sb="7" eb="9">
      <t>シュウエキ</t>
    </rPh>
    <rPh sb="10" eb="12">
      <t>コウチョウ</t>
    </rPh>
    <rPh sb="19" eb="21">
      <t>イッパン</t>
    </rPh>
    <rPh sb="21" eb="24">
      <t>カテイヨウ</t>
    </rPh>
    <rPh sb="25" eb="27">
      <t>キュウスイ</t>
    </rPh>
    <rPh sb="27" eb="29">
      <t>シュウエキ</t>
    </rPh>
    <rPh sb="31" eb="33">
      <t>キュウスイ</t>
    </rPh>
    <rPh sb="33" eb="35">
      <t>ジンコウ</t>
    </rPh>
    <rPh sb="36" eb="38">
      <t>ゲンショウ</t>
    </rPh>
    <rPh sb="39" eb="40">
      <t>トモナ</t>
    </rPh>
    <rPh sb="41" eb="43">
      <t>ゲンショウ</t>
    </rPh>
    <rPh sb="43" eb="45">
      <t>ケイコウ</t>
    </rPh>
    <rPh sb="49" eb="51">
      <t>リョウキン</t>
    </rPh>
    <rPh sb="51" eb="53">
      <t>カイシュウ</t>
    </rPh>
    <rPh sb="53" eb="54">
      <t>リツ</t>
    </rPh>
    <rPh sb="60" eb="62">
      <t>シタマワ</t>
    </rPh>
    <rPh sb="66" eb="68">
      <t>ジョウキョウ</t>
    </rPh>
    <rPh sb="97" eb="99">
      <t>ロウキュウ</t>
    </rPh>
    <rPh sb="99" eb="101">
      <t>シセツ</t>
    </rPh>
    <rPh sb="110" eb="112">
      <t>ミコ</t>
    </rPh>
    <rPh sb="123" eb="124">
      <t>ナカ</t>
    </rPh>
    <rPh sb="125" eb="127">
      <t>ケイエイ</t>
    </rPh>
    <rPh sb="127" eb="129">
      <t>ジョウキョウ</t>
    </rPh>
    <rPh sb="130" eb="132">
      <t>カイゼン</t>
    </rPh>
    <rPh sb="132" eb="133">
      <t>オヨ</t>
    </rPh>
    <rPh sb="134" eb="136">
      <t>コウシン</t>
    </rPh>
    <rPh sb="136" eb="138">
      <t>ジギョウ</t>
    </rPh>
    <rPh sb="139" eb="141">
      <t>ヒツヨウ</t>
    </rPh>
    <rPh sb="142" eb="144">
      <t>ザイゲン</t>
    </rPh>
    <rPh sb="144" eb="146">
      <t>カクホ</t>
    </rPh>
    <rPh sb="147" eb="148">
      <t>ム</t>
    </rPh>
    <rPh sb="151" eb="153">
      <t>ヘイセイ</t>
    </rPh>
    <rPh sb="155" eb="157">
      <t>ネンド</t>
    </rPh>
    <rPh sb="158" eb="162">
      <t>チュウチョウキテキ</t>
    </rPh>
    <rPh sb="163" eb="165">
      <t>ケイエイ</t>
    </rPh>
    <rPh sb="165" eb="167">
      <t>センリャク</t>
    </rPh>
    <rPh sb="167" eb="169">
      <t>サクテイ</t>
    </rPh>
    <rPh sb="170" eb="171">
      <t>ト</t>
    </rPh>
    <rPh sb="172" eb="17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</si>
</sst>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3.8</c:v>
                </c:pt>
                <c:pt idx="1">
                  <c:v>2.27</c:v>
                </c:pt>
                <c:pt idx="2">
                  <c:v>1.1100000000000001</c:v>
                </c:pt>
                <c:pt idx="3" formatCode="#,##0.00;&quot;△&quot;#,##0.00">
                  <c:v>0</c:v>
                </c:pt>
                <c:pt idx="4">
                  <c:v>2.39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9-4A2F-BC35-6F87CA0D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86912"/>
        <c:axId val="9128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69-4A2F-BC35-6F87CA0D8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86912"/>
        <c:axId val="91289088"/>
      </c:lineChart>
      <c:dateAx>
        <c:axId val="912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89088"/>
        <c:crosses val="autoZero"/>
        <c:auto val="1"/>
        <c:lblOffset val="100"/>
        <c:baseTimeUnit val="years"/>
      </c:dateAx>
      <c:valAx>
        <c:axId val="9128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60.28</c:v>
                </c:pt>
                <c:pt idx="1">
                  <c:v>55.89</c:v>
                </c:pt>
                <c:pt idx="2">
                  <c:v>53.83</c:v>
                </c:pt>
                <c:pt idx="3">
                  <c:v>58.31</c:v>
                </c:pt>
                <c:pt idx="4">
                  <c:v>56.31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F9-4E2D-89CB-EEEB20BF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12320"/>
        <c:axId val="9631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F9-4E2D-89CB-EEEB20BF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12320"/>
        <c:axId val="96314496"/>
      </c:lineChart>
      <c:dateAx>
        <c:axId val="963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14496"/>
        <c:crosses val="autoZero"/>
        <c:auto val="1"/>
        <c:lblOffset val="100"/>
        <c:baseTimeUnit val="years"/>
      </c:dateAx>
      <c:valAx>
        <c:axId val="9631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81.62</c:v>
                </c:pt>
                <c:pt idx="1">
                  <c:v>83.25</c:v>
                </c:pt>
                <c:pt idx="2">
                  <c:v>87.89</c:v>
                </c:pt>
                <c:pt idx="3">
                  <c:v>81.81</c:v>
                </c:pt>
                <c:pt idx="4">
                  <c:v>86.99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F8-4B20-9333-95E98266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53664"/>
        <c:axId val="96355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F8-4B20-9333-95E98266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53664"/>
        <c:axId val="96355840"/>
      </c:lineChart>
      <c:dateAx>
        <c:axId val="9635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55840"/>
        <c:crosses val="autoZero"/>
        <c:auto val="1"/>
        <c:lblOffset val="100"/>
        <c:baseTimeUnit val="years"/>
      </c:dateAx>
      <c:valAx>
        <c:axId val="96355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5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101.99</c:v>
                </c:pt>
                <c:pt idx="1">
                  <c:v>105.72</c:v>
                </c:pt>
                <c:pt idx="2">
                  <c:v>108.73</c:v>
                </c:pt>
                <c:pt idx="3">
                  <c:v>110.3</c:v>
                </c:pt>
                <c:pt idx="4">
                  <c:v>111.35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3D-4640-A0CD-91EF7CBB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81888"/>
        <c:axId val="9258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3D-4640-A0CD-91EF7CBB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1888"/>
        <c:axId val="92583808"/>
      </c:lineChart>
      <c:dateAx>
        <c:axId val="9258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83808"/>
        <c:crosses val="autoZero"/>
        <c:auto val="1"/>
        <c:lblOffset val="100"/>
        <c:baseTimeUnit val="years"/>
      </c:dateAx>
      <c:valAx>
        <c:axId val="92583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8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34.770000000000003</c:v>
                </c:pt>
                <c:pt idx="1">
                  <c:v>44.61</c:v>
                </c:pt>
                <c:pt idx="2">
                  <c:v>44.77</c:v>
                </c:pt>
                <c:pt idx="3">
                  <c:v>45.42</c:v>
                </c:pt>
                <c:pt idx="4">
                  <c:v>45.33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A-4483-8853-95C06387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67840"/>
        <c:axId val="9486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8A-4483-8853-95C06387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67840"/>
        <c:axId val="94869760"/>
      </c:lineChart>
      <c:dateAx>
        <c:axId val="948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69760"/>
        <c:crosses val="autoZero"/>
        <c:auto val="1"/>
        <c:lblOffset val="100"/>
        <c:baseTimeUnit val="years"/>
      </c:dateAx>
      <c:valAx>
        <c:axId val="9486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29.73</c:v>
                </c:pt>
                <c:pt idx="2">
                  <c:v>13.98</c:v>
                </c:pt>
                <c:pt idx="3">
                  <c:v>13.91</c:v>
                </c:pt>
                <c:pt idx="4">
                  <c:v>12.33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7-4B66-B334-8E02506BA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2800"/>
        <c:axId val="948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F7-4B66-B334-8E02506BA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92800"/>
        <c:axId val="94894720"/>
      </c:lineChart>
      <c:dateAx>
        <c:axId val="9489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94720"/>
        <c:crosses val="autoZero"/>
        <c:auto val="1"/>
        <c:lblOffset val="100"/>
        <c:baseTimeUnit val="years"/>
      </c:dateAx>
      <c:valAx>
        <c:axId val="948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9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1.59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6-47BF-9EBE-DB269DDD3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41984"/>
        <c:axId val="960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96-47BF-9EBE-DB269DDD3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1984"/>
        <c:axId val="96044160"/>
      </c:lineChart>
      <c:dateAx>
        <c:axId val="9604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44160"/>
        <c:crosses val="autoZero"/>
        <c:auto val="1"/>
        <c:lblOffset val="100"/>
        <c:baseTimeUnit val="years"/>
      </c:dateAx>
      <c:valAx>
        <c:axId val="96044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41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811</c:v>
                </c:pt>
                <c:pt idx="1">
                  <c:v>267.57</c:v>
                </c:pt>
                <c:pt idx="2">
                  <c:v>239.59</c:v>
                </c:pt>
                <c:pt idx="3">
                  <c:v>182.74</c:v>
                </c:pt>
                <c:pt idx="4">
                  <c:v>130.36000000000001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52-4339-B4DC-5B981A067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23936"/>
        <c:axId val="964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52-4339-B4DC-5B981A067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3936"/>
        <c:axId val="96425856"/>
      </c:lineChart>
      <c:dateAx>
        <c:axId val="964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25856"/>
        <c:crosses val="autoZero"/>
        <c:auto val="1"/>
        <c:lblOffset val="100"/>
        <c:baseTimeUnit val="years"/>
      </c:dateAx>
      <c:valAx>
        <c:axId val="96425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327.61</c:v>
                </c:pt>
                <c:pt idx="1">
                  <c:v>309.27</c:v>
                </c:pt>
                <c:pt idx="2">
                  <c:v>435.65</c:v>
                </c:pt>
                <c:pt idx="3">
                  <c:v>393.72</c:v>
                </c:pt>
                <c:pt idx="4">
                  <c:v>381.18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6-44DD-ABC8-2D8A8DE0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65280"/>
        <c:axId val="964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6-44DD-ABC8-2D8A8DE02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65280"/>
        <c:axId val="96467200"/>
      </c:lineChart>
      <c:dateAx>
        <c:axId val="9646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67200"/>
        <c:crosses val="autoZero"/>
        <c:auto val="1"/>
        <c:lblOffset val="100"/>
        <c:baseTimeUnit val="years"/>
      </c:dateAx>
      <c:valAx>
        <c:axId val="96467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6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96.75</c:v>
                </c:pt>
                <c:pt idx="1">
                  <c:v>101.78</c:v>
                </c:pt>
                <c:pt idx="2">
                  <c:v>90.6</c:v>
                </c:pt>
                <c:pt idx="3">
                  <c:v>91.72</c:v>
                </c:pt>
                <c:pt idx="4">
                  <c:v>93.47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DE-489B-AE9A-45E10E4F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60384"/>
        <c:axId val="961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DE-489B-AE9A-45E10E4F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60384"/>
        <c:axId val="96191232"/>
      </c:lineChart>
      <c:dateAx>
        <c:axId val="961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91232"/>
        <c:crosses val="autoZero"/>
        <c:auto val="1"/>
        <c:lblOffset val="100"/>
        <c:baseTimeUnit val="years"/>
      </c:dateAx>
      <c:valAx>
        <c:axId val="9619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154.26</c:v>
                </c:pt>
                <c:pt idx="1">
                  <c:v>146.38</c:v>
                </c:pt>
                <c:pt idx="2">
                  <c:v>164.6</c:v>
                </c:pt>
                <c:pt idx="3">
                  <c:v>163.19</c:v>
                </c:pt>
                <c:pt idx="4">
                  <c:v>161.13999999999999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5-4957-820F-63B10D82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05440"/>
        <c:axId val="962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75-4957-820F-63B10D82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05440"/>
        <c:axId val="96285440"/>
      </c:lineChart>
      <c:dateAx>
        <c:axId val="9620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85440"/>
        <c:crosses val="autoZero"/>
        <c:auto val="1"/>
        <c:lblOffset val="100"/>
        <c:baseTimeUnit val="years"/>
      </c:dateAx>
      <c:valAx>
        <c:axId val="962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0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F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京都府　宇治田原町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9406</v>
      </c>
      <c r="AM8" s="59"/>
      <c r="AN8" s="59"/>
      <c r="AO8" s="59"/>
      <c r="AP8" s="59"/>
      <c r="AQ8" s="59"/>
      <c r="AR8" s="59"/>
      <c r="AS8" s="59"/>
      <c r="AT8" s="50">
        <f>データ!$S$6</f>
        <v>58.16</v>
      </c>
      <c r="AU8" s="51"/>
      <c r="AV8" s="51"/>
      <c r="AW8" s="51"/>
      <c r="AX8" s="51"/>
      <c r="AY8" s="51"/>
      <c r="AZ8" s="51"/>
      <c r="BA8" s="51"/>
      <c r="BB8" s="52">
        <f>データ!$T$6</f>
        <v>161.72999999999999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79.430000000000007</v>
      </c>
      <c r="J10" s="51"/>
      <c r="K10" s="51"/>
      <c r="L10" s="51"/>
      <c r="M10" s="51"/>
      <c r="N10" s="51"/>
      <c r="O10" s="62"/>
      <c r="P10" s="52">
        <f>データ!$P$6</f>
        <v>98.4</v>
      </c>
      <c r="Q10" s="52"/>
      <c r="R10" s="52"/>
      <c r="S10" s="52"/>
      <c r="T10" s="52"/>
      <c r="U10" s="52"/>
      <c r="V10" s="52"/>
      <c r="W10" s="59">
        <f>データ!$Q$6</f>
        <v>2624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9234</v>
      </c>
      <c r="AM10" s="59"/>
      <c r="AN10" s="59"/>
      <c r="AO10" s="59"/>
      <c r="AP10" s="59"/>
      <c r="AQ10" s="59"/>
      <c r="AR10" s="59"/>
      <c r="AS10" s="59"/>
      <c r="AT10" s="50">
        <f>データ!$V$6</f>
        <v>8.74</v>
      </c>
      <c r="AU10" s="51"/>
      <c r="AV10" s="51"/>
      <c r="AW10" s="51"/>
      <c r="AX10" s="51"/>
      <c r="AY10" s="51"/>
      <c r="AZ10" s="51"/>
      <c r="BA10" s="51"/>
      <c r="BB10" s="52">
        <f>データ!$W$6</f>
        <v>1056.52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119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42Zw+SQIFywGuMrZgSFLy0eNM+kMsU8Dt5fCMMgua9JvODTRErfDhpxM7HXUQ9gXvGF0crV7jSBOgNRCB0R+uQ==" saltValue="UnigNZs1zSINSvti4X6K3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263443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京都府　宇治田原町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79.430000000000007</v>
      </c>
      <c r="P6" s="34">
        <f t="shared" si="3"/>
        <v>98.4</v>
      </c>
      <c r="Q6" s="34">
        <f t="shared" si="3"/>
        <v>2624</v>
      </c>
      <c r="R6" s="34">
        <f t="shared" si="3"/>
        <v>9406</v>
      </c>
      <c r="S6" s="34">
        <f t="shared" si="3"/>
        <v>58.16</v>
      </c>
      <c r="T6" s="34">
        <f t="shared" si="3"/>
        <v>161.72999999999999</v>
      </c>
      <c r="U6" s="34">
        <f t="shared" si="3"/>
        <v>9234</v>
      </c>
      <c r="V6" s="34">
        <f t="shared" si="3"/>
        <v>8.74</v>
      </c>
      <c r="W6" s="34">
        <f t="shared" si="3"/>
        <v>1056.52</v>
      </c>
      <c r="X6" s="35">
        <f>IF(X7="",NA(),X7)</f>
        <v>101.99</v>
      </c>
      <c r="Y6" s="35">
        <f t="shared" ref="Y6:AG6" si="4">IF(Y7="",NA(),Y7)</f>
        <v>105.72</v>
      </c>
      <c r="Z6" s="35">
        <f t="shared" si="4"/>
        <v>108.73</v>
      </c>
      <c r="AA6" s="35">
        <f t="shared" si="4"/>
        <v>110.3</v>
      </c>
      <c r="AB6" s="35">
        <f t="shared" si="4"/>
        <v>111.35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5">
        <f>IF(AI7="",NA(),AI7)</f>
        <v>1.59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811</v>
      </c>
      <c r="AU6" s="35">
        <f t="shared" ref="AU6:BC6" si="6">IF(AU7="",NA(),AU7)</f>
        <v>267.57</v>
      </c>
      <c r="AV6" s="35">
        <f t="shared" si="6"/>
        <v>239.59</v>
      </c>
      <c r="AW6" s="35">
        <f t="shared" si="6"/>
        <v>182.74</v>
      </c>
      <c r="AX6" s="35">
        <f t="shared" si="6"/>
        <v>130.36000000000001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327.61</v>
      </c>
      <c r="BF6" s="35">
        <f t="shared" ref="BF6:BN6" si="7">IF(BF7="",NA(),BF7)</f>
        <v>309.27</v>
      </c>
      <c r="BG6" s="35">
        <f t="shared" si="7"/>
        <v>435.65</v>
      </c>
      <c r="BH6" s="35">
        <f t="shared" si="7"/>
        <v>393.72</v>
      </c>
      <c r="BI6" s="35">
        <f t="shared" si="7"/>
        <v>381.18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96.75</v>
      </c>
      <c r="BQ6" s="35">
        <f t="shared" ref="BQ6:BY6" si="8">IF(BQ7="",NA(),BQ7)</f>
        <v>101.78</v>
      </c>
      <c r="BR6" s="35">
        <f t="shared" si="8"/>
        <v>90.6</v>
      </c>
      <c r="BS6" s="35">
        <f t="shared" si="8"/>
        <v>91.72</v>
      </c>
      <c r="BT6" s="35">
        <f t="shared" si="8"/>
        <v>93.47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154.26</v>
      </c>
      <c r="CB6" s="35">
        <f t="shared" ref="CB6:CJ6" si="9">IF(CB7="",NA(),CB7)</f>
        <v>146.38</v>
      </c>
      <c r="CC6" s="35">
        <f t="shared" si="9"/>
        <v>164.6</v>
      </c>
      <c r="CD6" s="35">
        <f t="shared" si="9"/>
        <v>163.19</v>
      </c>
      <c r="CE6" s="35">
        <f t="shared" si="9"/>
        <v>161.13999999999999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60.28</v>
      </c>
      <c r="CM6" s="35">
        <f t="shared" ref="CM6:CU6" si="10">IF(CM7="",NA(),CM7)</f>
        <v>55.89</v>
      </c>
      <c r="CN6" s="35">
        <f t="shared" si="10"/>
        <v>53.83</v>
      </c>
      <c r="CO6" s="35">
        <f t="shared" si="10"/>
        <v>58.31</v>
      </c>
      <c r="CP6" s="35">
        <f t="shared" si="10"/>
        <v>56.31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81.62</v>
      </c>
      <c r="CX6" s="35">
        <f t="shared" ref="CX6:DF6" si="11">IF(CX7="",NA(),CX7)</f>
        <v>83.25</v>
      </c>
      <c r="CY6" s="35">
        <f t="shared" si="11"/>
        <v>87.89</v>
      </c>
      <c r="CZ6" s="35">
        <f t="shared" si="11"/>
        <v>81.81</v>
      </c>
      <c r="DA6" s="35">
        <f t="shared" si="11"/>
        <v>86.99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34.770000000000003</v>
      </c>
      <c r="DI6" s="35">
        <f t="shared" ref="DI6:DQ6" si="12">IF(DI7="",NA(),DI7)</f>
        <v>44.61</v>
      </c>
      <c r="DJ6" s="35">
        <f t="shared" si="12"/>
        <v>44.77</v>
      </c>
      <c r="DK6" s="35">
        <f t="shared" si="12"/>
        <v>45.42</v>
      </c>
      <c r="DL6" s="35">
        <f t="shared" si="12"/>
        <v>45.33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5">
        <f t="shared" ref="DT6:EB6" si="13">IF(DT7="",NA(),DT7)</f>
        <v>29.73</v>
      </c>
      <c r="DU6" s="35">
        <f t="shared" si="13"/>
        <v>13.98</v>
      </c>
      <c r="DV6" s="35">
        <f t="shared" si="13"/>
        <v>13.91</v>
      </c>
      <c r="DW6" s="35">
        <f t="shared" si="13"/>
        <v>12.33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3.8</v>
      </c>
      <c r="EE6" s="35">
        <f t="shared" ref="EE6:EM6" si="14">IF(EE7="",NA(),EE7)</f>
        <v>2.27</v>
      </c>
      <c r="EF6" s="35">
        <f t="shared" si="14"/>
        <v>1.1100000000000001</v>
      </c>
      <c r="EG6" s="34">
        <f t="shared" si="14"/>
        <v>0</v>
      </c>
      <c r="EH6" s="35">
        <f t="shared" si="14"/>
        <v>2.39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263443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79.430000000000007</v>
      </c>
      <c r="P7" s="38">
        <v>98.4</v>
      </c>
      <c r="Q7" s="38">
        <v>2624</v>
      </c>
      <c r="R7" s="38">
        <v>9406</v>
      </c>
      <c r="S7" s="38">
        <v>58.16</v>
      </c>
      <c r="T7" s="38">
        <v>161.72999999999999</v>
      </c>
      <c r="U7" s="38">
        <v>9234</v>
      </c>
      <c r="V7" s="38">
        <v>8.74</v>
      </c>
      <c r="W7" s="38">
        <v>1056.52</v>
      </c>
      <c r="X7" s="38">
        <v>101.99</v>
      </c>
      <c r="Y7" s="38">
        <v>105.72</v>
      </c>
      <c r="Z7" s="38">
        <v>108.73</v>
      </c>
      <c r="AA7" s="38">
        <v>110.3</v>
      </c>
      <c r="AB7" s="38">
        <v>111.35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1.59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811</v>
      </c>
      <c r="AU7" s="38">
        <v>267.57</v>
      </c>
      <c r="AV7" s="38">
        <v>239.59</v>
      </c>
      <c r="AW7" s="38">
        <v>182.74</v>
      </c>
      <c r="AX7" s="38">
        <v>130.36000000000001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327.61</v>
      </c>
      <c r="BF7" s="38">
        <v>309.27</v>
      </c>
      <c r="BG7" s="38">
        <v>435.65</v>
      </c>
      <c r="BH7" s="38">
        <v>393.72</v>
      </c>
      <c r="BI7" s="38">
        <v>381.18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96.75</v>
      </c>
      <c r="BQ7" s="38">
        <v>101.78</v>
      </c>
      <c r="BR7" s="38">
        <v>90.6</v>
      </c>
      <c r="BS7" s="38">
        <v>91.72</v>
      </c>
      <c r="BT7" s="38">
        <v>93.47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154.26</v>
      </c>
      <c r="CB7" s="38">
        <v>146.38</v>
      </c>
      <c r="CC7" s="38">
        <v>164.6</v>
      </c>
      <c r="CD7" s="38">
        <v>163.19</v>
      </c>
      <c r="CE7" s="38">
        <v>161.13999999999999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60.28</v>
      </c>
      <c r="CM7" s="38">
        <v>55.89</v>
      </c>
      <c r="CN7" s="38">
        <v>53.83</v>
      </c>
      <c r="CO7" s="38">
        <v>58.31</v>
      </c>
      <c r="CP7" s="38">
        <v>56.31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81.62</v>
      </c>
      <c r="CX7" s="38">
        <v>83.25</v>
      </c>
      <c r="CY7" s="38">
        <v>87.89</v>
      </c>
      <c r="CZ7" s="38">
        <v>81.81</v>
      </c>
      <c r="DA7" s="38">
        <v>86.99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34.770000000000003</v>
      </c>
      <c r="DI7" s="38">
        <v>44.61</v>
      </c>
      <c r="DJ7" s="38">
        <v>44.77</v>
      </c>
      <c r="DK7" s="38">
        <v>45.42</v>
      </c>
      <c r="DL7" s="38">
        <v>45.33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0</v>
      </c>
      <c r="DT7" s="38">
        <v>29.73</v>
      </c>
      <c r="DU7" s="38">
        <v>13.98</v>
      </c>
      <c r="DV7" s="38">
        <v>13.91</v>
      </c>
      <c r="DW7" s="38">
        <v>12.33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3.8</v>
      </c>
      <c r="EE7" s="38">
        <v>2.27</v>
      </c>
      <c r="EF7" s="38">
        <v>1.1100000000000001</v>
      </c>
      <c r="EG7" s="38">
        <v>0</v>
      </c>
      <c r="EH7" s="38">
        <v>2.39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2019-02-07T04:27:40Z</cp:lastPrinted>
  <dcterms:modified xsi:type="dcterms:W3CDTF">2019-02-07T04:30:07Z</dcterms:modified>
</cp:coreProperties>
</file>