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RyRamDF1Urgvh4xQukLpf3NvFLqQ5Ue2JEOCzDHE87XtJeA8uSsmwNfF3/5B63J7dLq/8cYXvSvWjwpDhPTbw==" workbookSaltValue="g9Hmh6wxp0Y8N3LbXnEp1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B10" i="4"/>
  <c r="BB8" i="4"/>
  <c r="AD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<sst xmlns="http://schemas.openxmlformats.org/spreadsheetml/2006/main" count="245" uniqueCount="125">
  <si>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</si>
  <si>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</si>
  <si>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</si>
  <si>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</si>
  <si>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</si>
  <si>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</si>
  <si>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</si>
  <si>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</si>
  <si>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</si>
  <si>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</si>
  <si>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</si>
  <si>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</si>
  <si>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</si>
  <si>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</si>
  <si>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</si>
  <si>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</si>
  <si>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</si>
  <si>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</si>
  <si>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</si>
  <si>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</si>
  <si>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</si>
  <si>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</si>
  <si>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</si>
  <si>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</si>
  <si>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</si>
  <si>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</si>
  <si>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</si>
  <si>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</si>
  <si>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</si>
  <si>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</si>
  <si>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</si>
  <si>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</si>
  <si>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</si>
  <si>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</si>
  <si>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</si>
  <si>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</si>
  <si>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</si>
  <si>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</si>
  <si>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</si>
  <si>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</si>
  <si>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</si>
  <si>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</si>
  <si>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</si>
  <si>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</si>
  <si>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</si>
  <si>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</si>
  <si>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</si>
  <si>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</si>
  <si>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</si>
  <si>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</si>
  <si>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</si>
  <si>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</si>
  <si>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</si>
  <si>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</si>
  <si>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</si>
  <si>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</si>
  <si>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</si>
  <si>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</si>
  <si>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</si>
  <si>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</si>
  <si>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</si>
  <si>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</si>
  <si>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</si>
  <si>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</si>
  <si>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</si>
  <si>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</si>
  <si>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</si>
  <si>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</si>
  <si>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</si>
  <si>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</si>
  <si>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</si>
  <si>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</si>
  <si>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</si>
  <si>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</si>
  <si>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</si>
  <si>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</si>
  <si>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</si>
  <si>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</si>
  <si>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</si>
  <si>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</si>
  <si>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</si>
  <si>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</si>
  <si>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</si>
  <si>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</si>
  <si>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</si>
  <si>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</si>
  <si>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</si>
  <si>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</si>
  <si>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</si>
  <si>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</si>
  <si>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</si>
  <si>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</si>
  <si>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</si>
  <si>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</si>
  <si>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</si>
  <si>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</si>
  <si>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</si>
  <si>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</si>
  <si>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</si>
  <si>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</si>
  <si>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</si>
  <si>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</si>
  <si>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</si>
  <si>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</si>
  <si>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</si>
  <si>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</si>
  <si>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</si>
  <si>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</si>
  <si>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</si>
  <si>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</si>
  <si>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</si>
  <si>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</si>
  <si>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</si>
  <si>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</si>
  <si>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</si>
  <si>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</si>
  <si>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</si>
  <si>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</si>
  <si>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</si>
  <si>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</si>
  <si>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</si>
  <si>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</si>
  <si>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改築・更新・維持事業の実施により、地方債償還金が増えるため、料金水準が適切であるか検討を行う一方、マンホールの長寿命化対策事業による不明水対策など、計画的に汚水処理費の削減のための取り組みや水洗化率向上による料金収入の確保に努めます。</t>
    <rPh sb="1" eb="3">
      <t>コンゴ</t>
    </rPh>
    <rPh sb="4" eb="6">
      <t>カイチク</t>
    </rPh>
    <rPh sb="7" eb="9">
      <t>コウシン</t>
    </rPh>
    <rPh sb="10" eb="12">
      <t>イジ</t>
    </rPh>
    <rPh sb="12" eb="14">
      <t>ジギョウ</t>
    </rPh>
    <rPh sb="15" eb="17">
      <t>ジッシ</t>
    </rPh>
    <rPh sb="21" eb="24">
      <t>チホウサイ</t>
    </rPh>
    <rPh sb="24" eb="27">
      <t>ショウカンキン</t>
    </rPh>
    <rPh sb="28" eb="29">
      <t>フ</t>
    </rPh>
    <rPh sb="34" eb="36">
      <t>リョウキン</t>
    </rPh>
    <rPh sb="36" eb="38">
      <t>スイジュン</t>
    </rPh>
    <rPh sb="45" eb="47">
      <t>ケントウ</t>
    </rPh>
    <rPh sb="48" eb="49">
      <t>オコナ</t>
    </rPh>
    <rPh sb="50" eb="52">
      <t>イッポウ</t>
    </rPh>
    <rPh sb="59" eb="60">
      <t>チョウ</t>
    </rPh>
    <rPh sb="60" eb="63">
      <t>ジュミョウカ</t>
    </rPh>
    <rPh sb="63" eb="65">
      <t>タイサク</t>
    </rPh>
    <rPh sb="65" eb="67">
      <t>ジギョウ</t>
    </rPh>
    <rPh sb="70" eb="71">
      <t>フ</t>
    </rPh>
    <rPh sb="71" eb="72">
      <t>メイ</t>
    </rPh>
    <rPh sb="73" eb="75">
      <t>タイサク</t>
    </rPh>
    <rPh sb="78" eb="80">
      <t>ケイカク</t>
    </rPh>
    <rPh sb="80" eb="81">
      <t>テキ</t>
    </rPh>
    <rPh sb="82" eb="84">
      <t>オスイ</t>
    </rPh>
    <rPh sb="84" eb="86">
      <t>ショリ</t>
    </rPh>
    <rPh sb="86" eb="87">
      <t>ヒ</t>
    </rPh>
    <rPh sb="88" eb="90">
      <t>サクゲン</t>
    </rPh>
    <rPh sb="94" eb="95">
      <t>ト</t>
    </rPh>
    <rPh sb="96" eb="97">
      <t>ク</t>
    </rPh>
    <rPh sb="99" eb="101">
      <t>スイセン</t>
    </rPh>
    <rPh sb="101" eb="102">
      <t>カ</t>
    </rPh>
    <rPh sb="102" eb="103">
      <t>リツ</t>
    </rPh>
    <rPh sb="103" eb="105">
      <t>コウジョウ</t>
    </rPh>
    <rPh sb="108" eb="110">
      <t>リョウキン</t>
    </rPh>
    <rPh sb="110" eb="112">
      <t>シュウニュウ</t>
    </rPh>
    <rPh sb="113" eb="115">
      <t>カクホ</t>
    </rPh>
    <rPh sb="116" eb="117">
      <t>ツト</t>
    </rPh>
    <phoneticPr fontId="4"/>
  </si>
  <si>
    <t>　整備済みの管渠はまだ新しく、耐用年数を迎えていないため、管渠の更新は実施しておらず、③「管渠改善率」は該当していません。
　現在は先行してマンホールの長寿命化対策事業を実施しており、今後管渠についても、点検・調査の結果、安心・安全の面で必要な箇所については、改築・更新・維持事業に取り組む予定です。
　</t>
    <rPh sb="1" eb="3">
      <t>コンゴ</t>
    </rPh>
    <rPh sb="4" eb="6">
      <t>カイチク</t>
    </rPh>
    <rPh sb="7" eb="9">
      <t>コウシン</t>
    </rPh>
    <rPh sb="10" eb="12">
      <t>イジ</t>
    </rPh>
    <rPh sb="12" eb="14">
      <t>ジギョウ</t>
    </rPh>
    <rPh sb="15" eb="17">
      <t>ジッシ</t>
    </rPh>
    <rPh sb="21" eb="24">
      <t>チホウサイ</t>
    </rPh>
    <rPh sb="24" eb="27">
      <t>ショウカンキン</t>
    </rPh>
    <rPh sb="29" eb="30">
      <t>カン</t>
    </rPh>
    <rPh sb="30" eb="31">
      <t>キョ</t>
    </rPh>
    <rPh sb="32" eb="34">
      <t>コウシン</t>
    </rPh>
    <rPh sb="35" eb="37">
      <t>ジッシ</t>
    </rPh>
    <rPh sb="44" eb="45">
      <t>フ</t>
    </rPh>
    <rPh sb="50" eb="52">
      <t>リョウキン</t>
    </rPh>
    <rPh sb="52" eb="54">
      <t>ガイトウ</t>
    </rPh>
    <rPh sb="63" eb="64">
      <t>ゲン</t>
    </rPh>
    <rPh sb="64" eb="65">
      <t>ザイ</t>
    </rPh>
    <rPh sb="66" eb="68">
      <t>センコウ</t>
    </rPh>
    <rPh sb="92" eb="94">
      <t>コンゴ</t>
    </rPh>
    <rPh sb="94" eb="95">
      <t>カン</t>
    </rPh>
    <rPh sb="95" eb="96">
      <t>キョ</t>
    </rPh>
    <rPh sb="102" eb="104">
      <t>テンケン</t>
    </rPh>
    <rPh sb="105" eb="107">
      <t>チョウサ</t>
    </rPh>
    <rPh sb="108" eb="110">
      <t>ケッカ</t>
    </rPh>
    <rPh sb="112" eb="113">
      <t>オコナ</t>
    </rPh>
    <rPh sb="114" eb="116">
      <t>イッポウ</t>
    </rPh>
    <rPh sb="123" eb="124">
      <t>チョウ</t>
    </rPh>
    <rPh sb="124" eb="127">
      <t>ジュミョウカ</t>
    </rPh>
    <rPh sb="127" eb="129">
      <t>タイサク</t>
    </rPh>
    <rPh sb="130" eb="132">
      <t>ジギョウ</t>
    </rPh>
    <rPh sb="135" eb="136">
      <t>フ</t>
    </rPh>
    <rPh sb="136" eb="137">
      <t>メイ</t>
    </rPh>
    <rPh sb="138" eb="140">
      <t>タイサク</t>
    </rPh>
    <rPh sb="145" eb="147">
      <t>ヨテイ</t>
    </rPh>
    <rPh sb="150" eb="152">
      <t>サクゲン</t>
    </rPh>
    <phoneticPr fontId="4"/>
  </si>
  <si>
    <r>
      <t>･①「収益的収支比率」は単年度の収支が黒字であれば100％以上となる指標です。経常収益を使用料以外の収入に依存しているため、100％を下回っています。
･④「企業債残高対事業規模比率」は、企業債残高の比率を表す指標です。事業実施により新規借入はあるものの、経年で見ると毎年の償還により企業債残高は着実に減少し、類似団体と比べて低くなっています。
･⑤「経費回収率」は、100％以上であれば健全な指標です。類似団体平均を下回っていることから、更なる汚水処理費用の削減に努めつつ、今後も接続率の向上及び不明水対策に取り組む予定です。
･⑥「汚水処理原価」は、有収水量（料金の対象となった水量）1</t>
    </r>
    <r>
      <rPr>
        <sz val="11"/>
        <rFont val="ＭＳ 明朝"/>
        <family val="1"/>
        <charset val="128"/>
      </rPr>
      <t>㎥</t>
    </r>
    <r>
      <rPr>
        <sz val="11"/>
        <rFont val="ＭＳ ゴシック"/>
        <family val="3"/>
        <charset val="128"/>
      </rPr>
      <t xml:space="preserve">あたりにかかる費用を現す指標です。施設整備に要した地方債の償還額がピークを迎えていることから、類似団体と比べて高くなっています。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安定した料金収入を図るため、今後も下水道への接続に係る啓発活動等に取り組む予定です。
</t>
    </r>
    <r>
      <rPr>
        <b/>
        <sz val="11"/>
        <color rgb="FFFF0000"/>
        <rFont val="ＭＳ ゴシック"/>
        <family val="3"/>
        <charset val="128"/>
      </rPr>
      <t/>
    </r>
    <rPh sb="12" eb="15">
      <t>タンネンド</t>
    </rPh>
    <rPh sb="16" eb="18">
      <t>シュウシ</t>
    </rPh>
    <rPh sb="19" eb="21">
      <t>クロジ</t>
    </rPh>
    <rPh sb="29" eb="31">
      <t>イジョウ</t>
    </rPh>
    <rPh sb="34" eb="36">
      <t>シヒョウ</t>
    </rPh>
    <rPh sb="39" eb="41">
      <t>ケイジョウ</t>
    </rPh>
    <rPh sb="41" eb="43">
      <t>シュウエキ</t>
    </rPh>
    <rPh sb="44" eb="46">
      <t>シヨウ</t>
    </rPh>
    <rPh sb="46" eb="47">
      <t>リョウ</t>
    </rPh>
    <rPh sb="47" eb="49">
      <t>イガイ</t>
    </rPh>
    <rPh sb="50" eb="52">
      <t>シュウニュウ</t>
    </rPh>
    <rPh sb="53" eb="55">
      <t>イソン</t>
    </rPh>
    <rPh sb="67" eb="69">
      <t>シタマワ</t>
    </rPh>
    <rPh sb="79" eb="81">
      <t>キギョウ</t>
    </rPh>
    <rPh sb="81" eb="82">
      <t>サイ</t>
    </rPh>
    <rPh sb="82" eb="84">
      <t>ザンダカ</t>
    </rPh>
    <rPh sb="84" eb="85">
      <t>タイ</t>
    </rPh>
    <rPh sb="85" eb="87">
      <t>ジギョウ</t>
    </rPh>
    <rPh sb="87" eb="89">
      <t>キボ</t>
    </rPh>
    <rPh sb="89" eb="91">
      <t>ヒリツ</t>
    </rPh>
    <rPh sb="94" eb="96">
      <t>キギョウ</t>
    </rPh>
    <rPh sb="96" eb="97">
      <t>サイ</t>
    </rPh>
    <rPh sb="97" eb="99">
      <t>ザンダカ</t>
    </rPh>
    <rPh sb="100" eb="102">
      <t>ヒリツ</t>
    </rPh>
    <rPh sb="103" eb="104">
      <t>アラワ</t>
    </rPh>
    <rPh sb="105" eb="107">
      <t>シヒョウ</t>
    </rPh>
    <rPh sb="110" eb="112">
      <t>ジギョウ</t>
    </rPh>
    <rPh sb="112" eb="114">
      <t>ジッシ</t>
    </rPh>
    <rPh sb="117" eb="119">
      <t>シンキ</t>
    </rPh>
    <rPh sb="119" eb="121">
      <t>カリイレ</t>
    </rPh>
    <rPh sb="128" eb="130">
      <t>ケイネン</t>
    </rPh>
    <rPh sb="131" eb="132">
      <t>ミ</t>
    </rPh>
    <rPh sb="134" eb="136">
      <t>マイトシ</t>
    </rPh>
    <rPh sb="137" eb="139">
      <t>ショウカン</t>
    </rPh>
    <rPh sb="142" eb="144">
      <t>キギョウ</t>
    </rPh>
    <rPh sb="144" eb="145">
      <t>サイ</t>
    </rPh>
    <rPh sb="145" eb="146">
      <t>ザン</t>
    </rPh>
    <rPh sb="146" eb="147">
      <t>タカ</t>
    </rPh>
    <rPh sb="148" eb="150">
      <t>チャクジツ</t>
    </rPh>
    <rPh sb="151" eb="153">
      <t>ゲンショウ</t>
    </rPh>
    <rPh sb="155" eb="157">
      <t>ルイジ</t>
    </rPh>
    <rPh sb="157" eb="159">
      <t>ダンタイ</t>
    </rPh>
    <rPh sb="160" eb="161">
      <t>クラ</t>
    </rPh>
    <rPh sb="163" eb="164">
      <t>ヒク</t>
    </rPh>
    <rPh sb="188" eb="190">
      <t>イジョウ</t>
    </rPh>
    <rPh sb="194" eb="196">
      <t>ケンゼン</t>
    </rPh>
    <rPh sb="197" eb="199">
      <t>シヒョウ</t>
    </rPh>
    <rPh sb="202" eb="204">
      <t>ルイジ</t>
    </rPh>
    <rPh sb="204" eb="206">
      <t>ダンタイ</t>
    </rPh>
    <rPh sb="206" eb="208">
      <t>ヘイキン</t>
    </rPh>
    <rPh sb="209" eb="211">
      <t>シタマワ</t>
    </rPh>
    <rPh sb="220" eb="221">
      <t>サラ</t>
    </rPh>
    <rPh sb="223" eb="225">
      <t>オスイ</t>
    </rPh>
    <rPh sb="225" eb="227">
      <t>ショリ</t>
    </rPh>
    <rPh sb="227" eb="229">
      <t>ヒヨウ</t>
    </rPh>
    <rPh sb="230" eb="232">
      <t>サクゲン</t>
    </rPh>
    <rPh sb="233" eb="234">
      <t>ツト</t>
    </rPh>
    <rPh sb="238" eb="240">
      <t>コンゴ</t>
    </rPh>
    <rPh sb="241" eb="243">
      <t>セツゾク</t>
    </rPh>
    <rPh sb="243" eb="244">
      <t>リツ</t>
    </rPh>
    <rPh sb="245" eb="247">
      <t>コウジョウ</t>
    </rPh>
    <rPh sb="247" eb="248">
      <t>オヨ</t>
    </rPh>
    <rPh sb="249" eb="251">
      <t>フメイ</t>
    </rPh>
    <rPh sb="251" eb="252">
      <t>スイ</t>
    </rPh>
    <rPh sb="252" eb="254">
      <t>タイサク</t>
    </rPh>
    <rPh sb="255" eb="256">
      <t>ト</t>
    </rPh>
    <rPh sb="257" eb="258">
      <t>ク</t>
    </rPh>
    <rPh sb="259" eb="261">
      <t>ヨテイ</t>
    </rPh>
    <rPh sb="268" eb="270">
      <t>オスイ</t>
    </rPh>
    <rPh sb="270" eb="272">
      <t>ショリ</t>
    </rPh>
    <rPh sb="272" eb="273">
      <t>ハラ</t>
    </rPh>
    <rPh sb="273" eb="274">
      <t>カ</t>
    </rPh>
    <rPh sb="277" eb="278">
      <t>ユウ</t>
    </rPh>
    <rPh sb="278" eb="279">
      <t>シュウ</t>
    </rPh>
    <rPh sb="279" eb="281">
      <t>スイリョウ</t>
    </rPh>
    <rPh sb="282" eb="284">
      <t>リョウキン</t>
    </rPh>
    <rPh sb="285" eb="287">
      <t>タイショウ</t>
    </rPh>
    <rPh sb="291" eb="293">
      <t>スイリョウ</t>
    </rPh>
    <rPh sb="303" eb="305">
      <t>ヒヨウ</t>
    </rPh>
    <rPh sb="306" eb="307">
      <t>アラワ</t>
    </rPh>
    <rPh sb="308" eb="310">
      <t>シヒョウ</t>
    </rPh>
    <rPh sb="313" eb="315">
      <t>シセツ</t>
    </rPh>
    <rPh sb="315" eb="317">
      <t>セイビ</t>
    </rPh>
    <rPh sb="318" eb="319">
      <t>ヨウ</t>
    </rPh>
    <rPh sb="321" eb="324">
      <t>チホウサイ</t>
    </rPh>
    <rPh sb="325" eb="327">
      <t>ショウカン</t>
    </rPh>
    <rPh sb="327" eb="328">
      <t>ガク</t>
    </rPh>
    <rPh sb="343" eb="345">
      <t>ルイジ</t>
    </rPh>
    <rPh sb="345" eb="347">
      <t>ダンタイ</t>
    </rPh>
    <rPh sb="348" eb="349">
      <t>クラ</t>
    </rPh>
    <rPh sb="351" eb="352">
      <t>タカ</t>
    </rPh>
    <rPh sb="364" eb="367">
      <t>スイセンカ</t>
    </rPh>
    <rPh sb="367" eb="368">
      <t>リツ</t>
    </rPh>
    <rPh sb="371" eb="372">
      <t>ゲン</t>
    </rPh>
    <rPh sb="372" eb="373">
      <t>ザイ</t>
    </rPh>
    <rPh sb="373" eb="375">
      <t>ショリ</t>
    </rPh>
    <rPh sb="375" eb="377">
      <t>クイキ</t>
    </rPh>
    <rPh sb="377" eb="378">
      <t>ナイ</t>
    </rPh>
    <rPh sb="378" eb="380">
      <t>ジンコウ</t>
    </rPh>
    <rPh sb="384" eb="386">
      <t>ジッサイ</t>
    </rPh>
    <rPh sb="387" eb="388">
      <t>スイ</t>
    </rPh>
    <rPh sb="396" eb="398">
      <t>オスイ</t>
    </rPh>
    <rPh sb="398" eb="400">
      <t>ショリ</t>
    </rPh>
    <rPh sb="404" eb="406">
      <t>ジンコウ</t>
    </rPh>
    <rPh sb="407" eb="409">
      <t>ワリアイ</t>
    </rPh>
    <rPh sb="410" eb="411">
      <t>シメ</t>
    </rPh>
    <rPh sb="412" eb="414">
      <t>シヒョウ</t>
    </rPh>
    <rPh sb="480" eb="48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</si>
</sst>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明朝"/>
      <family val="1"/>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90-463E-AC02-F9F067E86E1E}"/>
            </c:ext>
          </c:extLst>
        </c:ser>
        <c:dLbls>
          <c:showLegendKey val="0"/>
          <c:showVal val="0"/>
          <c:showCatName val="0"/>
          <c:showSerName val="0"/>
          <c:showPercent val="0"/>
          <c:showBubbleSize val="0"/>
        </c:dLbls>
        <c:gapWidth val="150"/>
        <c:axId val="186208640"/>
        <c:axId val="1862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7F90-463E-AC02-F9F067E86E1E}"/>
            </c:ext>
          </c:extLst>
        </c:ser>
        <c:dLbls>
          <c:showLegendKey val="0"/>
          <c:showVal val="0"/>
          <c:showCatName val="0"/>
          <c:showSerName val="0"/>
          <c:showPercent val="0"/>
          <c:showBubbleSize val="0"/>
        </c:dLbls>
        <c:marker val="1"/>
        <c:smooth val="0"/>
        <c:axId val="186208640"/>
        <c:axId val="186210944"/>
      </c:lineChart>
      <c:dateAx>
        <c:axId val="186208640"/>
        <c:scaling>
          <c:orientation val="minMax"/>
        </c:scaling>
        <c:delete val="1"/>
        <c:axPos val="b"/>
        <c:numFmt formatCode="ge" sourceLinked="1"/>
        <c:majorTickMark val="none"/>
        <c:minorTickMark val="none"/>
        <c:tickLblPos val="none"/>
        <c:crossAx val="186210944"/>
        <c:crosses val="autoZero"/>
        <c:auto val="1"/>
        <c:lblOffset val="100"/>
        <c:baseTimeUnit val="years"/>
      </c:dateAx>
      <c:valAx>
        <c:axId val="186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5A-4402-9C8A-89C399F0AD78}"/>
            </c:ext>
          </c:extLst>
        </c:ser>
        <c:dLbls>
          <c:showLegendKey val="0"/>
          <c:showVal val="0"/>
          <c:showCatName val="0"/>
          <c:showSerName val="0"/>
          <c:showPercent val="0"/>
          <c:showBubbleSize val="0"/>
        </c:dLbls>
        <c:gapWidth val="150"/>
        <c:axId val="212298752"/>
        <c:axId val="2123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3F5A-4402-9C8A-89C399F0AD78}"/>
            </c:ext>
          </c:extLst>
        </c:ser>
        <c:dLbls>
          <c:showLegendKey val="0"/>
          <c:showVal val="0"/>
          <c:showCatName val="0"/>
          <c:showSerName val="0"/>
          <c:showPercent val="0"/>
          <c:showBubbleSize val="0"/>
        </c:dLbls>
        <c:marker val="1"/>
        <c:smooth val="0"/>
        <c:axId val="212298752"/>
        <c:axId val="212300928"/>
      </c:lineChart>
      <c:dateAx>
        <c:axId val="212298752"/>
        <c:scaling>
          <c:orientation val="minMax"/>
        </c:scaling>
        <c:delete val="1"/>
        <c:axPos val="b"/>
        <c:numFmt formatCode="ge" sourceLinked="1"/>
        <c:majorTickMark val="none"/>
        <c:minorTickMark val="none"/>
        <c:tickLblPos val="none"/>
        <c:crossAx val="212300928"/>
        <c:crosses val="autoZero"/>
        <c:auto val="1"/>
        <c:lblOffset val="100"/>
        <c:baseTimeUnit val="years"/>
      </c:dateAx>
      <c:valAx>
        <c:axId val="2123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85.58</c:v>
                </c:pt>
                <c:pt idx="1">
                  <c:v>86.35</c:v>
                </c:pt>
                <c:pt idx="2">
                  <c:v>87.13</c:v>
                </c:pt>
                <c:pt idx="3">
                  <c:v>87.99</c:v>
                </c:pt>
                <c:pt idx="4">
                  <c:v>87.9</c:v>
                </c:pt>
              </c:numCache>
            </c:numRef>
          </c:val>
          <c:extLst xmlns:c16r2="http://schemas.microsoft.com/office/drawing/2015/06/chart">
            <c:ext xmlns:c16="http://schemas.microsoft.com/office/drawing/2014/chart" uri="{C3380CC4-5D6E-409C-BE32-E72D297353CC}">
              <c16:uniqueId val="{00000000-426F-4451-9409-B614B294E027}"/>
            </c:ext>
          </c:extLst>
        </c:ser>
        <c:dLbls>
          <c:showLegendKey val="0"/>
          <c:showVal val="0"/>
          <c:showCatName val="0"/>
          <c:showSerName val="0"/>
          <c:showPercent val="0"/>
          <c:showBubbleSize val="0"/>
        </c:dLbls>
        <c:gapWidth val="150"/>
        <c:axId val="212327808"/>
        <c:axId val="2123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426F-4451-9409-B614B294E027}"/>
            </c:ext>
          </c:extLst>
        </c:ser>
        <c:dLbls>
          <c:showLegendKey val="0"/>
          <c:showVal val="0"/>
          <c:showCatName val="0"/>
          <c:showSerName val="0"/>
          <c:showPercent val="0"/>
          <c:showBubbleSize val="0"/>
        </c:dLbls>
        <c:marker val="1"/>
        <c:smooth val="0"/>
        <c:axId val="212327808"/>
        <c:axId val="212334080"/>
      </c:lineChart>
      <c:dateAx>
        <c:axId val="212327808"/>
        <c:scaling>
          <c:orientation val="minMax"/>
        </c:scaling>
        <c:delete val="1"/>
        <c:axPos val="b"/>
        <c:numFmt formatCode="ge" sourceLinked="1"/>
        <c:majorTickMark val="none"/>
        <c:minorTickMark val="none"/>
        <c:tickLblPos val="none"/>
        <c:crossAx val="212334080"/>
        <c:crosses val="autoZero"/>
        <c:auto val="1"/>
        <c:lblOffset val="100"/>
        <c:baseTimeUnit val="years"/>
      </c:dateAx>
      <c:valAx>
        <c:axId val="212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78.38</c:v>
                </c:pt>
                <c:pt idx="1">
                  <c:v>69.41</c:v>
                </c:pt>
                <c:pt idx="2">
                  <c:v>67.510000000000005</c:v>
                </c:pt>
                <c:pt idx="3">
                  <c:v>69.260000000000005</c:v>
                </c:pt>
                <c:pt idx="4">
                  <c:v>69.900000000000006</c:v>
                </c:pt>
              </c:numCache>
            </c:numRef>
          </c:val>
          <c:extLst xmlns:c16r2="http://schemas.microsoft.com/office/drawing/2015/06/chart">
            <c:ext xmlns:c16="http://schemas.microsoft.com/office/drawing/2014/chart" uri="{C3380CC4-5D6E-409C-BE32-E72D297353CC}">
              <c16:uniqueId val="{00000000-2A4E-40D2-B04F-06A81C4E1662}"/>
            </c:ext>
          </c:extLst>
        </c:ser>
        <c:dLbls>
          <c:showLegendKey val="0"/>
          <c:showVal val="0"/>
          <c:showCatName val="0"/>
          <c:showSerName val="0"/>
          <c:showPercent val="0"/>
          <c:showBubbleSize val="0"/>
        </c:dLbls>
        <c:gapWidth val="150"/>
        <c:axId val="201052160"/>
        <c:axId val="2010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4E-40D2-B04F-06A81C4E1662}"/>
            </c:ext>
          </c:extLst>
        </c:ser>
        <c:dLbls>
          <c:showLegendKey val="0"/>
          <c:showVal val="0"/>
          <c:showCatName val="0"/>
          <c:showSerName val="0"/>
          <c:showPercent val="0"/>
          <c:showBubbleSize val="0"/>
        </c:dLbls>
        <c:marker val="1"/>
        <c:smooth val="0"/>
        <c:axId val="201052160"/>
        <c:axId val="201054080"/>
      </c:lineChart>
      <c:dateAx>
        <c:axId val="201052160"/>
        <c:scaling>
          <c:orientation val="minMax"/>
        </c:scaling>
        <c:delete val="1"/>
        <c:axPos val="b"/>
        <c:numFmt formatCode="ge" sourceLinked="1"/>
        <c:majorTickMark val="none"/>
        <c:minorTickMark val="none"/>
        <c:tickLblPos val="none"/>
        <c:crossAx val="201054080"/>
        <c:crosses val="autoZero"/>
        <c:auto val="1"/>
        <c:lblOffset val="100"/>
        <c:baseTimeUnit val="years"/>
      </c:dateAx>
      <c:valAx>
        <c:axId val="2010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B7-4591-BF9F-CA71FDD7C4C8}"/>
            </c:ext>
          </c:extLst>
        </c:ser>
        <c:dLbls>
          <c:showLegendKey val="0"/>
          <c:showVal val="0"/>
          <c:showCatName val="0"/>
          <c:showSerName val="0"/>
          <c:showPercent val="0"/>
          <c:showBubbleSize val="0"/>
        </c:dLbls>
        <c:gapWidth val="150"/>
        <c:axId val="212025344"/>
        <c:axId val="2120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B7-4591-BF9F-CA71FDD7C4C8}"/>
            </c:ext>
          </c:extLst>
        </c:ser>
        <c:dLbls>
          <c:showLegendKey val="0"/>
          <c:showVal val="0"/>
          <c:showCatName val="0"/>
          <c:showSerName val="0"/>
          <c:showPercent val="0"/>
          <c:showBubbleSize val="0"/>
        </c:dLbls>
        <c:marker val="1"/>
        <c:smooth val="0"/>
        <c:axId val="212025344"/>
        <c:axId val="212027264"/>
      </c:lineChart>
      <c:dateAx>
        <c:axId val="212025344"/>
        <c:scaling>
          <c:orientation val="minMax"/>
        </c:scaling>
        <c:delete val="1"/>
        <c:axPos val="b"/>
        <c:numFmt formatCode="ge" sourceLinked="1"/>
        <c:majorTickMark val="none"/>
        <c:minorTickMark val="none"/>
        <c:tickLblPos val="none"/>
        <c:crossAx val="212027264"/>
        <c:crosses val="autoZero"/>
        <c:auto val="1"/>
        <c:lblOffset val="100"/>
        <c:baseTimeUnit val="years"/>
      </c:dateAx>
      <c:valAx>
        <c:axId val="212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9B-46FE-8558-8D27D2C604DC}"/>
            </c:ext>
          </c:extLst>
        </c:ser>
        <c:dLbls>
          <c:showLegendKey val="0"/>
          <c:showVal val="0"/>
          <c:showCatName val="0"/>
          <c:showSerName val="0"/>
          <c:showPercent val="0"/>
          <c:showBubbleSize val="0"/>
        </c:dLbls>
        <c:gapWidth val="150"/>
        <c:axId val="212078976"/>
        <c:axId val="212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9B-46FE-8558-8D27D2C604DC}"/>
            </c:ext>
          </c:extLst>
        </c:ser>
        <c:dLbls>
          <c:showLegendKey val="0"/>
          <c:showVal val="0"/>
          <c:showCatName val="0"/>
          <c:showSerName val="0"/>
          <c:showPercent val="0"/>
          <c:showBubbleSize val="0"/>
        </c:dLbls>
        <c:marker val="1"/>
        <c:smooth val="0"/>
        <c:axId val="212078976"/>
        <c:axId val="212080896"/>
      </c:lineChart>
      <c:dateAx>
        <c:axId val="212078976"/>
        <c:scaling>
          <c:orientation val="minMax"/>
        </c:scaling>
        <c:delete val="1"/>
        <c:axPos val="b"/>
        <c:numFmt formatCode="ge" sourceLinked="1"/>
        <c:majorTickMark val="none"/>
        <c:minorTickMark val="none"/>
        <c:tickLblPos val="none"/>
        <c:crossAx val="212080896"/>
        <c:crosses val="autoZero"/>
        <c:auto val="1"/>
        <c:lblOffset val="100"/>
        <c:baseTimeUnit val="years"/>
      </c:dateAx>
      <c:valAx>
        <c:axId val="212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50-4443-BD76-C1DAF3DE486C}"/>
            </c:ext>
          </c:extLst>
        </c:ser>
        <c:dLbls>
          <c:showLegendKey val="0"/>
          <c:showVal val="0"/>
          <c:showCatName val="0"/>
          <c:showSerName val="0"/>
          <c:showPercent val="0"/>
          <c:showBubbleSize val="0"/>
        </c:dLbls>
        <c:gapWidth val="150"/>
        <c:axId val="212104320"/>
        <c:axId val="212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50-4443-BD76-C1DAF3DE486C}"/>
            </c:ext>
          </c:extLst>
        </c:ser>
        <c:dLbls>
          <c:showLegendKey val="0"/>
          <c:showVal val="0"/>
          <c:showCatName val="0"/>
          <c:showSerName val="0"/>
          <c:showPercent val="0"/>
          <c:showBubbleSize val="0"/>
        </c:dLbls>
        <c:marker val="1"/>
        <c:smooth val="0"/>
        <c:axId val="212104320"/>
        <c:axId val="212106240"/>
      </c:lineChart>
      <c:dateAx>
        <c:axId val="212104320"/>
        <c:scaling>
          <c:orientation val="minMax"/>
        </c:scaling>
        <c:delete val="1"/>
        <c:axPos val="b"/>
        <c:numFmt formatCode="ge" sourceLinked="1"/>
        <c:majorTickMark val="none"/>
        <c:minorTickMark val="none"/>
        <c:tickLblPos val="none"/>
        <c:crossAx val="212106240"/>
        <c:crosses val="autoZero"/>
        <c:auto val="1"/>
        <c:lblOffset val="100"/>
        <c:baseTimeUnit val="years"/>
      </c:dateAx>
      <c:valAx>
        <c:axId val="2121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BE-46AC-B438-5E3E2EB33AC4}"/>
            </c:ext>
          </c:extLst>
        </c:ser>
        <c:dLbls>
          <c:showLegendKey val="0"/>
          <c:showVal val="0"/>
          <c:showCatName val="0"/>
          <c:showSerName val="0"/>
          <c:showPercent val="0"/>
          <c:showBubbleSize val="0"/>
        </c:dLbls>
        <c:gapWidth val="150"/>
        <c:axId val="212133376"/>
        <c:axId val="2121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E-46AC-B438-5E3E2EB33AC4}"/>
            </c:ext>
          </c:extLst>
        </c:ser>
        <c:dLbls>
          <c:showLegendKey val="0"/>
          <c:showVal val="0"/>
          <c:showCatName val="0"/>
          <c:showSerName val="0"/>
          <c:showPercent val="0"/>
          <c:showBubbleSize val="0"/>
        </c:dLbls>
        <c:marker val="1"/>
        <c:smooth val="0"/>
        <c:axId val="212133376"/>
        <c:axId val="212135296"/>
      </c:lineChart>
      <c:dateAx>
        <c:axId val="212133376"/>
        <c:scaling>
          <c:orientation val="minMax"/>
        </c:scaling>
        <c:delete val="1"/>
        <c:axPos val="b"/>
        <c:numFmt formatCode="ge" sourceLinked="1"/>
        <c:majorTickMark val="none"/>
        <c:minorTickMark val="none"/>
        <c:tickLblPos val="none"/>
        <c:crossAx val="212135296"/>
        <c:crosses val="autoZero"/>
        <c:auto val="1"/>
        <c:lblOffset val="100"/>
        <c:baseTimeUnit val="years"/>
      </c:dateAx>
      <c:valAx>
        <c:axId val="2121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1034.9100000000001</c:v>
                </c:pt>
                <c:pt idx="1">
                  <c:v>1190.31</c:v>
                </c:pt>
                <c:pt idx="2">
                  <c:v>1082.74</c:v>
                </c:pt>
                <c:pt idx="3">
                  <c:v>991.32</c:v>
                </c:pt>
                <c:pt idx="4">
                  <c:v>863.64</c:v>
                </c:pt>
              </c:numCache>
            </c:numRef>
          </c:val>
          <c:extLst xmlns:c16r2="http://schemas.microsoft.com/office/drawing/2015/06/chart">
            <c:ext xmlns:c16="http://schemas.microsoft.com/office/drawing/2014/chart" uri="{C3380CC4-5D6E-409C-BE32-E72D297353CC}">
              <c16:uniqueId val="{00000000-C9D6-4920-B0FF-86EAB4321197}"/>
            </c:ext>
          </c:extLst>
        </c:ser>
        <c:dLbls>
          <c:showLegendKey val="0"/>
          <c:showVal val="0"/>
          <c:showCatName val="0"/>
          <c:showSerName val="0"/>
          <c:showPercent val="0"/>
          <c:showBubbleSize val="0"/>
        </c:dLbls>
        <c:gapWidth val="150"/>
        <c:axId val="212162432"/>
        <c:axId val="2121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C9D6-4920-B0FF-86EAB4321197}"/>
            </c:ext>
          </c:extLst>
        </c:ser>
        <c:dLbls>
          <c:showLegendKey val="0"/>
          <c:showVal val="0"/>
          <c:showCatName val="0"/>
          <c:showSerName val="0"/>
          <c:showPercent val="0"/>
          <c:showBubbleSize val="0"/>
        </c:dLbls>
        <c:marker val="1"/>
        <c:smooth val="0"/>
        <c:axId val="212162432"/>
        <c:axId val="212185088"/>
      </c:lineChart>
      <c:dateAx>
        <c:axId val="212162432"/>
        <c:scaling>
          <c:orientation val="minMax"/>
        </c:scaling>
        <c:delete val="1"/>
        <c:axPos val="b"/>
        <c:numFmt formatCode="ge" sourceLinked="1"/>
        <c:majorTickMark val="none"/>
        <c:minorTickMark val="none"/>
        <c:tickLblPos val="none"/>
        <c:crossAx val="212185088"/>
        <c:crosses val="autoZero"/>
        <c:auto val="1"/>
        <c:lblOffset val="100"/>
        <c:baseTimeUnit val="years"/>
      </c:dateAx>
      <c:valAx>
        <c:axId val="212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60.73</c:v>
                </c:pt>
                <c:pt idx="1">
                  <c:v>54.17</c:v>
                </c:pt>
                <c:pt idx="2">
                  <c:v>52.73</c:v>
                </c:pt>
                <c:pt idx="3">
                  <c:v>54.86</c:v>
                </c:pt>
                <c:pt idx="4">
                  <c:v>56.05</c:v>
                </c:pt>
              </c:numCache>
            </c:numRef>
          </c:val>
          <c:extLst xmlns:c16r2="http://schemas.microsoft.com/office/drawing/2015/06/chart">
            <c:ext xmlns:c16="http://schemas.microsoft.com/office/drawing/2014/chart" uri="{C3380CC4-5D6E-409C-BE32-E72D297353CC}">
              <c16:uniqueId val="{00000000-064A-464D-A444-9AA98F09E3E2}"/>
            </c:ext>
          </c:extLst>
        </c:ser>
        <c:dLbls>
          <c:showLegendKey val="0"/>
          <c:showVal val="0"/>
          <c:showCatName val="0"/>
          <c:showSerName val="0"/>
          <c:showPercent val="0"/>
          <c:showBubbleSize val="0"/>
        </c:dLbls>
        <c:gapWidth val="150"/>
        <c:axId val="212216064"/>
        <c:axId val="2122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064A-464D-A444-9AA98F09E3E2}"/>
            </c:ext>
          </c:extLst>
        </c:ser>
        <c:dLbls>
          <c:showLegendKey val="0"/>
          <c:showVal val="0"/>
          <c:showCatName val="0"/>
          <c:showSerName val="0"/>
          <c:showPercent val="0"/>
          <c:showBubbleSize val="0"/>
        </c:dLbls>
        <c:marker val="1"/>
        <c:smooth val="0"/>
        <c:axId val="212216064"/>
        <c:axId val="212218240"/>
      </c:lineChart>
      <c:dateAx>
        <c:axId val="212216064"/>
        <c:scaling>
          <c:orientation val="minMax"/>
        </c:scaling>
        <c:delete val="1"/>
        <c:axPos val="b"/>
        <c:numFmt formatCode="ge" sourceLinked="1"/>
        <c:majorTickMark val="none"/>
        <c:minorTickMark val="none"/>
        <c:tickLblPos val="none"/>
        <c:crossAx val="212218240"/>
        <c:crosses val="autoZero"/>
        <c:auto val="1"/>
        <c:lblOffset val="100"/>
        <c:baseTimeUnit val="years"/>
      </c:dateAx>
      <c:valAx>
        <c:axId val="212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211.04</c:v>
                </c:pt>
                <c:pt idx="1">
                  <c:v>238.23</c:v>
                </c:pt>
                <c:pt idx="2">
                  <c:v>247.69</c:v>
                </c:pt>
                <c:pt idx="3">
                  <c:v>241.41</c:v>
                </c:pt>
                <c:pt idx="4">
                  <c:v>240.13</c:v>
                </c:pt>
              </c:numCache>
            </c:numRef>
          </c:val>
          <c:extLst xmlns:c16r2="http://schemas.microsoft.com/office/drawing/2015/06/chart">
            <c:ext xmlns:c16="http://schemas.microsoft.com/office/drawing/2014/chart" uri="{C3380CC4-5D6E-409C-BE32-E72D297353CC}">
              <c16:uniqueId val="{00000000-1749-4208-AA78-507F641FBB8D}"/>
            </c:ext>
          </c:extLst>
        </c:ser>
        <c:dLbls>
          <c:showLegendKey val="0"/>
          <c:showVal val="0"/>
          <c:showCatName val="0"/>
          <c:showSerName val="0"/>
          <c:showPercent val="0"/>
          <c:showBubbleSize val="0"/>
        </c:dLbls>
        <c:gapWidth val="150"/>
        <c:axId val="212257408"/>
        <c:axId val="2122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749-4208-AA78-507F641FBB8D}"/>
            </c:ext>
          </c:extLst>
        </c:ser>
        <c:dLbls>
          <c:showLegendKey val="0"/>
          <c:showVal val="0"/>
          <c:showCatName val="0"/>
          <c:showSerName val="0"/>
          <c:showPercent val="0"/>
          <c:showBubbleSize val="0"/>
        </c:dLbls>
        <c:marker val="1"/>
        <c:smooth val="0"/>
        <c:axId val="212257408"/>
        <c:axId val="212263680"/>
      </c:lineChart>
      <c:dateAx>
        <c:axId val="212257408"/>
        <c:scaling>
          <c:orientation val="minMax"/>
        </c:scaling>
        <c:delete val="1"/>
        <c:axPos val="b"/>
        <c:numFmt formatCode="ge" sourceLinked="1"/>
        <c:majorTickMark val="none"/>
        <c:minorTickMark val="none"/>
        <c:tickLblPos val="none"/>
        <c:crossAx val="212263680"/>
        <c:crosses val="autoZero"/>
        <c:auto val="1"/>
        <c:lblOffset val="100"/>
        <c:baseTimeUnit val="years"/>
      </c:dateAx>
      <c:valAx>
        <c:axId val="212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井手町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7620</v>
      </c>
      <c r="AM8" s="72"/>
      <c r="AN8" s="72"/>
      <c r="AO8" s="72"/>
      <c r="AP8" s="72"/>
      <c r="AQ8" s="72"/>
      <c r="AR8" s="72"/>
      <c r="AS8" s="72"/>
      <c r="AT8" s="71">
        <f>データ!T6</f>
        <v>18.04</v>
      </c>
      <c r="AU8" s="71"/>
      <c r="AV8" s="71"/>
      <c r="AW8" s="71"/>
      <c r="AX8" s="71"/>
      <c r="AY8" s="71"/>
      <c r="AZ8" s="71"/>
      <c r="BA8" s="71"/>
      <c r="BB8" s="71">
        <f>データ!U6</f>
        <v>422.39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99.68</v>
      </c>
      <c r="Q10" s="71"/>
      <c r="R10" s="71"/>
      <c r="S10" s="71"/>
      <c r="T10" s="71"/>
      <c r="U10" s="71"/>
      <c r="V10" s="71"/>
      <c r="W10" s="71">
        <f>データ!Q6</f>
        <v>77.84</v>
      </c>
      <c r="X10" s="71"/>
      <c r="Y10" s="71"/>
      <c r="Z10" s="71"/>
      <c r="AA10" s="71"/>
      <c r="AB10" s="71"/>
      <c r="AC10" s="71"/>
      <c r="AD10" s="72">
        <f>データ!R6</f>
        <v>1992</v>
      </c>
      <c r="AE10" s="72"/>
      <c r="AF10" s="72"/>
      <c r="AG10" s="72"/>
      <c r="AH10" s="72"/>
      <c r="AI10" s="72"/>
      <c r="AJ10" s="72"/>
      <c r="AK10" s="2"/>
      <c r="AL10" s="72">
        <f>データ!V6</f>
        <v>7551</v>
      </c>
      <c r="AM10" s="72"/>
      <c r="AN10" s="72"/>
      <c r="AO10" s="72"/>
      <c r="AP10" s="72"/>
      <c r="AQ10" s="72"/>
      <c r="AR10" s="72"/>
      <c r="AS10" s="72"/>
      <c r="AT10" s="71">
        <f>データ!W6</f>
        <v>2.02</v>
      </c>
      <c r="AU10" s="71"/>
      <c r="AV10" s="71"/>
      <c r="AW10" s="71"/>
      <c r="AX10" s="71"/>
      <c r="AY10" s="71"/>
      <c r="AZ10" s="71"/>
      <c r="BA10" s="71"/>
      <c r="BB10" s="71">
        <f>データ!X6</f>
        <v>3738.12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xxHLKVxxT1wJdoVZ3ZRwjJF1LkRluenoW6FmwzLkck9p7ONM8oO225ZJKs/nmRkeyvghkEeroPcRfGGksgOpVg==" saltValue="DPnYtOy6FupUaumI/qFw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263435</v>
      </c>
      <c r="D6" s="32">
        <f t="shared" si="3"/>
        <v>47</v>
      </c>
      <c r="E6" s="32">
        <f t="shared" si="3"/>
        <v>17</v>
      </c>
      <c r="F6" s="32">
        <f t="shared" si="3"/>
        <v>1</v>
      </c>
      <c r="G6" s="32">
        <f t="shared" si="3"/>
        <v>0</v>
      </c>
      <c r="H6" s="32" t="str">
        <f t="shared" si="3"/>
        <v>京都府　井手町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99.68</v>
      </c>
      <c r="Q6" s="33">
        <f t="shared" si="3"/>
        <v>77.84</v>
      </c>
      <c r="R6" s="33">
        <f t="shared" si="3"/>
        <v>1992</v>
      </c>
      <c r="S6" s="33">
        <f t="shared" si="3"/>
        <v>7620</v>
      </c>
      <c r="T6" s="33">
        <f t="shared" si="3"/>
        <v>18.04</v>
      </c>
      <c r="U6" s="33">
        <f t="shared" si="3"/>
        <v>422.39</v>
      </c>
      <c r="V6" s="33">
        <f t="shared" si="3"/>
        <v>7551</v>
      </c>
      <c r="W6" s="33">
        <f t="shared" si="3"/>
        <v>2.02</v>
      </c>
      <c r="X6" s="33">
        <f t="shared" si="3"/>
        <v>3738.12</v>
      </c>
      <c r="Y6" s="34">
        <f>IF(Y7="",NA(),Y7)</f>
        <v>78.38</v>
      </c>
      <c r="Z6" s="34">
        <f t="shared" ref="Z6:AH6" si="4">IF(Z7="",NA(),Z7)</f>
        <v>69.41</v>
      </c>
      <c r="AA6" s="34">
        <f t="shared" si="4"/>
        <v>67.510000000000005</v>
      </c>
      <c r="AB6" s="34">
        <f t="shared" si="4"/>
        <v>69.260000000000005</v>
      </c>
      <c r="AC6" s="34">
        <f t="shared" si="4"/>
        <v>69.900000000000006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1034.9100000000001</v>
      </c>
      <c r="BG6" s="34">
        <f t="shared" ref="BG6:BO6" si="7">IF(BG7="",NA(),BG7)</f>
        <v>1190.31</v>
      </c>
      <c r="BH6" s="34">
        <f t="shared" si="7"/>
        <v>1082.74</v>
      </c>
      <c r="BI6" s="34">
        <f t="shared" si="7"/>
        <v>991.32</v>
      </c>
      <c r="BJ6" s="34">
        <f t="shared" si="7"/>
        <v>863.64</v>
      </c>
      <c r="BK6" s="34">
        <f t="shared" si="7"/>
        <v>1209.95</v>
      </c>
      <c r="BL6" s="34">
        <f t="shared" si="7"/>
        <v>1136.5</v>
      </c>
      <c r="BM6" s="34">
        <f t="shared" si="7"/>
        <v>1118.56</v>
      </c>
      <c r="BN6" s="34">
        <f t="shared" si="7"/>
        <v>1111.31</v>
      </c>
      <c r="BO6" s="34">
        <f t="shared" si="7"/>
        <v>966.33</v>
      </c>
      <c r="BP6" s="33" t="str">
        <f>IF(BP7="","",IF(BP7="-","【-】","【"&amp;SUBSTITUTE(TEXT(BP7,"#,##0.00"),"-","△")&amp;"】"))</f>
        <v>【707.33】</v>
      </c>
      <c r="BQ6" s="34">
        <f>IF(BQ7="",NA(),BQ7)</f>
        <v>60.73</v>
      </c>
      <c r="BR6" s="34">
        <f t="shared" ref="BR6:BZ6" si="8">IF(BR7="",NA(),BR7)</f>
        <v>54.17</v>
      </c>
      <c r="BS6" s="34">
        <f t="shared" si="8"/>
        <v>52.73</v>
      </c>
      <c r="BT6" s="34">
        <f t="shared" si="8"/>
        <v>54.86</v>
      </c>
      <c r="BU6" s="34">
        <f t="shared" si="8"/>
        <v>56.05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211.04</v>
      </c>
      <c r="CC6" s="34">
        <f t="shared" ref="CC6:CK6" si="9">IF(CC7="",NA(),CC7)</f>
        <v>238.23</v>
      </c>
      <c r="CD6" s="34">
        <f t="shared" si="9"/>
        <v>247.69</v>
      </c>
      <c r="CE6" s="34">
        <f t="shared" si="9"/>
        <v>241.41</v>
      </c>
      <c r="CF6" s="34">
        <f t="shared" si="9"/>
        <v>240.13</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85.58</v>
      </c>
      <c r="CY6" s="34">
        <f t="shared" ref="CY6:DG6" si="11">IF(CY7="",NA(),CY7)</f>
        <v>86.35</v>
      </c>
      <c r="CZ6" s="34">
        <f t="shared" si="11"/>
        <v>87.13</v>
      </c>
      <c r="DA6" s="34">
        <f t="shared" si="11"/>
        <v>87.99</v>
      </c>
      <c r="DB6" s="34">
        <f t="shared" si="11"/>
        <v>87.9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263435</v>
      </c>
      <c r="D7" s="36">
        <v>47</v>
      </c>
      <c r="E7" s="36">
        <v>17</v>
      </c>
      <c r="F7" s="36">
        <v>1</v>
      </c>
      <c r="G7" s="36">
        <v>0</v>
      </c>
      <c r="H7" s="36" t="s">
        <v>109</v>
      </c>
      <c r="I7" s="36" t="s">
        <v>110</v>
      </c>
      <c r="J7" s="36" t="s">
        <v>111</v>
      </c>
      <c r="K7" s="36" t="s">
        <v>112</v>
      </c>
      <c r="L7" s="36" t="s">
        <v>113</v>
      </c>
      <c r="M7" s="36" t="s">
        <v>114</v>
      </c>
      <c r="N7" s="37" t="s">
        <v>115</v>
      </c>
      <c r="O7" s="37" t="s">
        <v>116</v>
      </c>
      <c r="P7" s="37">
        <v>99.68</v>
      </c>
      <c r="Q7" s="37">
        <v>77.84</v>
      </c>
      <c r="R7" s="37">
        <v>1992</v>
      </c>
      <c r="S7" s="37">
        <v>7620</v>
      </c>
      <c r="T7" s="37">
        <v>18.04</v>
      </c>
      <c r="U7" s="37">
        <v>422.39</v>
      </c>
      <c r="V7" s="37">
        <v>7551</v>
      </c>
      <c r="W7" s="37">
        <v>2.02</v>
      </c>
      <c r="X7" s="37">
        <v>3738.12</v>
      </c>
      <c r="Y7" s="37">
        <v>78.38</v>
      </c>
      <c r="Z7" s="37">
        <v>69.41</v>
      </c>
      <c r="AA7" s="37">
        <v>67.510000000000005</v>
      </c>
      <c r="AB7" s="37">
        <v>69.260000000000005</v>
      </c>
      <c r="AC7" s="37">
        <v>69.900000000000006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1034.9100000000001</v>
      </c>
      <c r="BG7" s="37">
        <v>1190.31</v>
      </c>
      <c r="BH7" s="37">
        <v>1082.74</v>
      </c>
      <c r="BI7" s="37">
        <v>991.32</v>
      </c>
      <c r="BJ7" s="37">
        <v>863.64</v>
      </c>
      <c r="BK7" s="37">
        <v>1209.95</v>
      </c>
      <c r="BL7" s="37">
        <v>1136.5</v>
      </c>
      <c r="BM7" s="37">
        <v>1118.56</v>
      </c>
      <c r="BN7" s="37">
        <v>1111.31</v>
      </c>
      <c r="BO7" s="37">
        <v>966.33</v>
      </c>
      <c r="BP7" s="37">
        <v>707.33</v>
      </c>
      <c r="BQ7" s="37">
        <v>60.73</v>
      </c>
      <c r="BR7" s="37">
        <v>54.17</v>
      </c>
      <c r="BS7" s="37">
        <v>52.73</v>
      </c>
      <c r="BT7" s="37">
        <v>54.86</v>
      </c>
      <c r="BU7" s="37">
        <v>56.05</v>
      </c>
      <c r="BV7" s="37">
        <v>69.48</v>
      </c>
      <c r="BW7" s="37">
        <v>71.650000000000006</v>
      </c>
      <c r="BX7" s="37">
        <v>72.33</v>
      </c>
      <c r="BY7" s="37">
        <v>75.540000000000006</v>
      </c>
      <c r="BZ7" s="37">
        <v>81.739999999999995</v>
      </c>
      <c r="CA7" s="37">
        <v>101.26</v>
      </c>
      <c r="CB7" s="37">
        <v>211.04</v>
      </c>
      <c r="CC7" s="37">
        <v>238.23</v>
      </c>
      <c r="CD7" s="37">
        <v>247.69</v>
      </c>
      <c r="CE7" s="37">
        <v>241.41</v>
      </c>
      <c r="CF7" s="37">
        <v>240.13</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85.58</v>
      </c>
      <c r="CY7" s="37">
        <v>86.35</v>
      </c>
      <c r="CZ7" s="37">
        <v>87.13</v>
      </c>
      <c r="DA7" s="37">
        <v>87.99</v>
      </c>
      <c r="DB7" s="37">
        <v>87.9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2019-02-18T06:10:29Z</cp:lastPrinted>
  <dcterms:modified xsi:type="dcterms:W3CDTF">2019-02-20T12:06:29Z</dcterms:modified>
</cp:coreProperties>
</file>