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jh051\n\総務課\総務\001-1総務課庶務係\27市営駐車場\駅駐車場\加茂駅前駐車場　（事務関係）\04財政課報告（駅前駐車場）\H29年度決算公営企業に係る「経営比較分析表」\加茂駅前駐車場経営比較分析表\"/>
    </mc:Choice>
  </mc:AlternateContent>
  <workbookProtection workbookAlgorithmName="SHA-512" workbookHashValue="LdUWK1lUnVy77r4DtGBs7Hi9mcPXKldXav2kTHSOOln+BihyPT/C8f229fHczOhBOUIB35sm0PQRULhRm8r2cw==" workbookSaltValue="AULb+jIErMLsH3zu+hdNW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IE76" i="4"/>
  <c r="BZ51" i="4"/>
  <c r="GQ30" i="4"/>
  <c r="LT76" i="4"/>
  <c r="GQ51" i="4"/>
  <c r="LH30" i="4"/>
  <c r="BZ30" i="4"/>
  <c r="BG51" i="4"/>
  <c r="BG30" i="4"/>
  <c r="HP76" i="4"/>
  <c r="AV76" i="4"/>
  <c r="KO51" i="4"/>
  <c r="LE76" i="4"/>
  <c r="FX51" i="4"/>
  <c r="FX30" i="4"/>
  <c r="KO30" i="4"/>
  <c r="HA76" i="4"/>
  <c r="AN51" i="4"/>
  <c r="FE30" i="4"/>
  <c r="AG76" i="4"/>
  <c r="JV30" i="4"/>
  <c r="AN30" i="4"/>
  <c r="KP76" i="4"/>
  <c r="JV51" i="4"/>
  <c r="FE51" i="4"/>
  <c r="R76" i="4"/>
  <c r="KA76" i="4"/>
  <c r="EL51" i="4"/>
  <c r="JC30" i="4"/>
  <c r="U30" i="4"/>
  <c r="GL76" i="4"/>
  <c r="U51" i="4"/>
  <c r="EL30" i="4"/>
  <c r="JC51" i="4"/>
</calcChain>
</file>

<file path=xl/sharedStrings.xml><?xml version="1.0" encoding="utf-8"?>
<sst xmlns="http://schemas.openxmlformats.org/spreadsheetml/2006/main" count="287" uniqueCount="148">
  <si>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</si>
  <si>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</si>
  <si>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</si>
  <si>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</si>
  <si>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</si>
  <si>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</si>
  <si>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</si>
  <si>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</si>
  <si>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</si>
  <si>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</si>
  <si>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</si>
  <si>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</si>
  <si>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</si>
  <si>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</si>
  <si>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</si>
  <si>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</si>
  <si>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</si>
  <si>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</si>
  <si>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</si>
  <si>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</si>
  <si>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</si>
  <si>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</si>
  <si>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</si>
  <si>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</si>
  <si>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</si>
  <si>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</si>
  <si>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</si>
  <si>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</si>
  <si>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</si>
  <si>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</si>
  <si>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</si>
  <si>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</si>
  <si>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</si>
  <si>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</si>
  <si>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</si>
  <si>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</si>
  <si>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</si>
  <si>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</si>
  <si>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</si>
  <si>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</si>
  <si>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</si>
  <si>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</si>
  <si>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</si>
  <si>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</si>
  <si>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</si>
  <si>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</si>
  <si>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</si>
  <si>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</si>
  <si>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</si>
  <si>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</si>
  <si>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</si>
  <si>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</si>
  <si>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</si>
  <si>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</si>
  <si>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</si>
  <si>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</si>
  <si>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</si>
  <si>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</si>
  <si>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</si>
  <si>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</si>
  <si>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</si>
  <si>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</si>
  <si>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</si>
  <si>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</si>
  <si>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</si>
  <si>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</si>
  <si>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</si>
  <si>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</si>
  <si>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</si>
  <si>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</si>
  <si>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</si>
  <si>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</si>
  <si>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</si>
  <si>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</si>
  <si>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</si>
  <si>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</si>
  <si>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</si>
  <si>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</si>
  <si>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</si>
  <si>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</si>
  <si>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</si>
  <si>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</si>
  <si>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</si>
  <si>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</si>
  <si>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</si>
  <si>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</si>
  <si>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</si>
  <si>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</si>
  <si>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</si>
  <si>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</si>
  <si>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</si>
  <si>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</si>
  <si>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</si>
  <si>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</si>
  <si>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</si>
  <si>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</si>
  <si>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</si>
  <si>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</si>
  <si>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</si>
  <si>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</si>
  <si>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</si>
  <si>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</si>
  <si>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</si>
  <si>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</si>
  <si>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</si>
  <si>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</si>
  <si>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</si>
  <si>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</si>
  <si>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</si>
  <si>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</si>
  <si>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</si>
  <si>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</si>
  <si>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</si>
  <si>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</si>
  <si>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</si>
  <si>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当該値(N-1)</t>
    <phoneticPr fontId="5"/>
  </si>
  <si>
    <t>当該値(N)</t>
    <phoneticPr fontId="5"/>
  </si>
  <si>
    <t>当該値(N-2)</t>
    <phoneticPr fontId="5"/>
  </si>
  <si>
    <t>当該値(N-3)</t>
    <phoneticPr fontId="5"/>
  </si>
  <si>
    <t>当該値(N-1)</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</si>
  <si>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</si>
  <si>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</si>
  <si>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</si>
  <si>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</si>
  <si>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</si>
  <si>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</si>
  <si>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木津川市</t>
  </si>
  <si>
    <t>加茂駅前第１駐車場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</si>
  <si>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</si>
  <si>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</si>
  <si>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</si>
  <si>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</si>
  <si>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</si>
  <si>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</si>
  <si>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</si>
  <si>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</si>
  <si>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</si>
  <si>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</si>
  <si>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</si>
  <si>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</si>
  <si>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</si>
  <si>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</si>
  <si>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</si>
  <si>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</si>
  <si>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当該事業は赤字の事業であり、平成２５年から平成２８年までは概ね横ばいで、平成２８年から平成２９年度にかけては減少傾向である。
収益性の低い理由としては、当該駐車場と比較して安価な民間の駐車場が周辺にあり、一時預かり（時間貸し）利用者が減少したことや、管理運営業務委託料の支出が大きいことが考えられる。</t>
    <rPh sb="0" eb="2">
      <t>トウガイ</t>
    </rPh>
    <rPh sb="2" eb="4">
      <t>ジギョウ</t>
    </rPh>
    <rPh sb="5" eb="7">
      <t>アカジ</t>
    </rPh>
    <rPh sb="8" eb="10">
      <t>ジギョウ</t>
    </rPh>
    <rPh sb="14" eb="16">
      <t>ヘイセイ</t>
    </rPh>
    <rPh sb="18" eb="19">
      <t>ネン</t>
    </rPh>
    <rPh sb="21" eb="23">
      <t>ヘイセイ</t>
    </rPh>
    <rPh sb="25" eb="26">
      <t>ネン</t>
    </rPh>
    <rPh sb="29" eb="30">
      <t>オオム</t>
    </rPh>
    <rPh sb="31" eb="32">
      <t>ヨコ</t>
    </rPh>
    <rPh sb="36" eb="38">
      <t>ヘイセイ</t>
    </rPh>
    <rPh sb="40" eb="41">
      <t>ネン</t>
    </rPh>
    <rPh sb="43" eb="45">
      <t>ヘイセイ</t>
    </rPh>
    <rPh sb="47" eb="49">
      <t>ネンド</t>
    </rPh>
    <rPh sb="54" eb="56">
      <t>ゲンショウ</t>
    </rPh>
    <rPh sb="56" eb="58">
      <t>ケイコウ</t>
    </rPh>
    <rPh sb="63" eb="66">
      <t>シュウエキセイ</t>
    </rPh>
    <rPh sb="67" eb="68">
      <t>ヒク</t>
    </rPh>
    <rPh sb="69" eb="71">
      <t>リユウ</t>
    </rPh>
    <rPh sb="89" eb="91">
      <t>ミンカン</t>
    </rPh>
    <rPh sb="92" eb="94">
      <t>チュウシャ</t>
    </rPh>
    <rPh sb="94" eb="95">
      <t>ジョウ</t>
    </rPh>
    <rPh sb="96" eb="98">
      <t>シュウヘン</t>
    </rPh>
    <rPh sb="125" eb="127">
      <t>カンリ</t>
    </rPh>
    <rPh sb="127" eb="129">
      <t>ウンエイ</t>
    </rPh>
    <rPh sb="129" eb="131">
      <t>ギョウム</t>
    </rPh>
    <rPh sb="131" eb="133">
      <t>イタク</t>
    </rPh>
    <rPh sb="133" eb="134">
      <t>リョウ</t>
    </rPh>
    <rPh sb="135" eb="137">
      <t>シシュツ</t>
    </rPh>
    <rPh sb="138" eb="139">
      <t>オオ</t>
    </rPh>
    <rPh sb="144" eb="145">
      <t>カンガ</t>
    </rPh>
    <phoneticPr fontId="5"/>
  </si>
  <si>
    <t>当該事業は収益的収支比率が100％を下回っているため赤字であり、収益性および稼働率ともに低い水準である。
経営改善の取り組みとしては、プロポーザル方式により当該駐車場の借受け者の公募を実施し、2019年10月から事業者による運営を開始する。
当該駐車場を含む市営駐車場３か所および、市役所本庁舎駐車場を合わせて、民間の駐車場運営のノウハウを活用して運営することで、適正かつ効率的な管理運営、維持管理、修繕を行う。
これに伴い、当該駐車場は無人管理となり委託料や光熱水費等の経費が大きく削減できる見込みである。
また、財産貸付での収入や利用料金の適正化等により、収益性および稼働率を上げ、経営改善を図る。</t>
    <rPh sb="0" eb="2">
      <t>トウガイ</t>
    </rPh>
    <rPh sb="2" eb="4">
      <t>ジギョウ</t>
    </rPh>
    <rPh sb="18" eb="20">
      <t>シタマワ</t>
    </rPh>
    <rPh sb="26" eb="28">
      <t>アカジ</t>
    </rPh>
    <rPh sb="32" eb="35">
      <t>シュウエキセイ</t>
    </rPh>
    <rPh sb="38" eb="40">
      <t>カドウ</t>
    </rPh>
    <rPh sb="40" eb="41">
      <t>リツ</t>
    </rPh>
    <rPh sb="44" eb="45">
      <t>ヒク</t>
    </rPh>
    <rPh sb="46" eb="48">
      <t>スイジュン</t>
    </rPh>
    <rPh sb="53" eb="55">
      <t>ケイエイ</t>
    </rPh>
    <rPh sb="55" eb="57">
      <t>カイゼン</t>
    </rPh>
    <rPh sb="78" eb="80">
      <t>トウガイ</t>
    </rPh>
    <rPh sb="80" eb="82">
      <t>チュウシャ</t>
    </rPh>
    <rPh sb="82" eb="83">
      <t>ジョウ</t>
    </rPh>
    <rPh sb="106" eb="109">
      <t>ジギョウシャ</t>
    </rPh>
    <rPh sb="112" eb="114">
      <t>ウンエイ</t>
    </rPh>
    <rPh sb="115" eb="117">
      <t>カイシ</t>
    </rPh>
    <rPh sb="203" eb="204">
      <t>オコナ</t>
    </rPh>
    <rPh sb="236" eb="238">
      <t>ケイヒ</t>
    </rPh>
    <phoneticPr fontId="5"/>
  </si>
  <si>
    <t>当該駐車場は、収容台数３９台で一時預かり（時間貸し）２２台と定期駐車（月極め）１７台として運用している。
稼働率は、概ね横ばいである。
稼働率が類似施設平均値よりも低い理由としては、周辺に商業施設等が集積しておらず、主に駅の利用者が当該駐車場を利用しているために滞在時間が長いこと、また、一時預かり（時間貸し）の利用者が少ないことが考えられる。</t>
    <rPh sb="0" eb="2">
      <t>トウガイ</t>
    </rPh>
    <rPh sb="2" eb="5">
      <t>チュウシャジョウ</t>
    </rPh>
    <rPh sb="15" eb="17">
      <t>イチジ</t>
    </rPh>
    <rPh sb="17" eb="18">
      <t>アズ</t>
    </rPh>
    <rPh sb="41" eb="42">
      <t>ダイ</t>
    </rPh>
    <rPh sb="82" eb="83">
      <t>ヒク</t>
    </rPh>
    <rPh sb="112" eb="115">
      <t>リヨウシャ</t>
    </rPh>
    <rPh sb="116" eb="118">
      <t>トウガイ</t>
    </rPh>
    <rPh sb="118" eb="121">
      <t>チュウシャジョウ</t>
    </rPh>
    <rPh sb="122" eb="124">
      <t>リヨウ</t>
    </rPh>
    <rPh sb="131" eb="133">
      <t>タイザイ</t>
    </rPh>
    <rPh sb="133" eb="135">
      <t>ジカン</t>
    </rPh>
    <rPh sb="136" eb="137">
      <t>ナガ</t>
    </rPh>
    <rPh sb="144" eb="146">
      <t>イチジ</t>
    </rPh>
    <rPh sb="146" eb="147">
      <t>アズ</t>
    </rPh>
    <rPh sb="156" eb="159">
      <t>リヨウシャ</t>
    </rPh>
    <rPh sb="160" eb="161">
      <t>スク</t>
    </rPh>
    <rPh sb="166" eb="167">
      <t>カンガ</t>
    </rPh>
    <phoneticPr fontId="5"/>
  </si>
  <si>
    <t>当該駐車場は2000年に再整備し、供用を開始しているため、施設は老朽化している。
2019年10月から事業者による運営を開始することに伴って、民間のノウハウを活用した効率的な修繕を行う必要がある。
累積欠損および設備投資見込額はともになく、企業債残高対料金収入比率は、減少傾向であり2021年には償還が完了する。</t>
    <rPh sb="99" eb="101">
      <t>ルイセキ</t>
    </rPh>
    <rPh sb="101" eb="103">
      <t>ケッソン</t>
    </rPh>
    <rPh sb="106" eb="108">
      <t>セツビ</t>
    </rPh>
    <rPh sb="108" eb="110">
      <t>トウシ</t>
    </rPh>
    <rPh sb="110" eb="112">
      <t>ミコ</t>
    </rPh>
    <rPh sb="112" eb="113">
      <t>ガク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</si>
</sst>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92.4</c:v>
                </c:pt>
                <c:pt idx="1">
                  <c:v>94.2</c:v>
                </c:pt>
                <c:pt idx="2">
                  <c:v>90.2</c:v>
                </c:pt>
                <c:pt idx="3">
                  <c:v>92.7</c:v>
                </c:pt>
                <c:pt idx="4">
                  <c:v>82.7</c:v>
                </c:pt>
              </c:numCache>
            </c:numRef>
          </c:val>
          <c:extLst xmlns:c16r2="http://schemas.microsoft.com/office/drawing/2015/06/chart">
            <c:ext xmlns:c16="http://schemas.microsoft.com/office/drawing/2014/chart" uri="{C3380CC4-5D6E-409C-BE32-E72D297353CC}">
              <c16:uniqueId val="{00000000-D35C-4322-B1E1-EE2E5CC85756}"/>
            </c:ext>
          </c:extLst>
        </c:ser>
        <c:dLbls>
          <c:showLegendKey val="0"/>
          <c:showVal val="0"/>
          <c:showCatName val="0"/>
          <c:showSerName val="0"/>
          <c:showPercent val="0"/>
          <c:showBubbleSize val="0"/>
        </c:dLbls>
        <c:gapWidth val="150"/>
        <c:axId val="224326376"/>
        <c:axId val="22432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D35C-4322-B1E1-EE2E5CC85756}"/>
            </c:ext>
          </c:extLst>
        </c:ser>
        <c:dLbls>
          <c:showLegendKey val="0"/>
          <c:showVal val="0"/>
          <c:showCatName val="0"/>
          <c:showSerName val="0"/>
          <c:showPercent val="0"/>
          <c:showBubbleSize val="0"/>
        </c:dLbls>
        <c:marker val="1"/>
        <c:smooth val="0"/>
        <c:axId val="224326376"/>
        <c:axId val="224326760"/>
      </c:lineChart>
      <c:dateAx>
        <c:axId val="224326376"/>
        <c:scaling>
          <c:orientation val="minMax"/>
        </c:scaling>
        <c:delete val="1"/>
        <c:axPos val="b"/>
        <c:numFmt formatCode="ge" sourceLinked="1"/>
        <c:majorTickMark val="none"/>
        <c:minorTickMark val="none"/>
        <c:tickLblPos val="none"/>
        <c:crossAx val="224326760"/>
        <c:crosses val="autoZero"/>
        <c:auto val="1"/>
        <c:lblOffset val="100"/>
        <c:baseTimeUnit val="years"/>
      </c:dateAx>
      <c:valAx>
        <c:axId val="224326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32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131.80000000000001</c:v>
                </c:pt>
                <c:pt idx="1">
                  <c:v>111.3</c:v>
                </c:pt>
                <c:pt idx="2">
                  <c:v>94.2</c:v>
                </c:pt>
                <c:pt idx="3">
                  <c:v>75.099999999999994</c:v>
                </c:pt>
                <c:pt idx="4">
                  <c:v>58.3</c:v>
                </c:pt>
              </c:numCache>
            </c:numRef>
          </c:val>
          <c:extLst xmlns:c16r2="http://schemas.microsoft.com/office/drawing/2015/06/chart">
            <c:ext xmlns:c16="http://schemas.microsoft.com/office/drawing/2014/chart" uri="{C3380CC4-5D6E-409C-BE32-E72D297353CC}">
              <c16:uniqueId val="{00000000-0DA8-494E-A356-CC05A3A0351A}"/>
            </c:ext>
          </c:extLst>
        </c:ser>
        <c:dLbls>
          <c:showLegendKey val="0"/>
          <c:showVal val="0"/>
          <c:showCatName val="0"/>
          <c:showSerName val="0"/>
          <c:showPercent val="0"/>
          <c:showBubbleSize val="0"/>
        </c:dLbls>
        <c:gapWidth val="150"/>
        <c:axId val="224066520"/>
        <c:axId val="22406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0DA8-494E-A356-CC05A3A0351A}"/>
            </c:ext>
          </c:extLst>
        </c:ser>
        <c:dLbls>
          <c:showLegendKey val="0"/>
          <c:showVal val="0"/>
          <c:showCatName val="0"/>
          <c:showSerName val="0"/>
          <c:showPercent val="0"/>
          <c:showBubbleSize val="0"/>
        </c:dLbls>
        <c:marker val="1"/>
        <c:smooth val="0"/>
        <c:axId val="224066520"/>
        <c:axId val="224066904"/>
      </c:lineChart>
      <c:dateAx>
        <c:axId val="224066520"/>
        <c:scaling>
          <c:orientation val="minMax"/>
        </c:scaling>
        <c:delete val="1"/>
        <c:axPos val="b"/>
        <c:numFmt formatCode="ge" sourceLinked="1"/>
        <c:majorTickMark val="none"/>
        <c:minorTickMark val="none"/>
        <c:tickLblPos val="none"/>
        <c:crossAx val="224066904"/>
        <c:crosses val="autoZero"/>
        <c:auto val="1"/>
        <c:lblOffset val="100"/>
        <c:baseTimeUnit val="years"/>
      </c:dateAx>
      <c:valAx>
        <c:axId val="22406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06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4CA-4850-9FF8-37E6AE6B4C46}"/>
            </c:ext>
          </c:extLst>
        </c:ser>
        <c:dLbls>
          <c:showLegendKey val="0"/>
          <c:showVal val="0"/>
          <c:showCatName val="0"/>
          <c:showSerName val="0"/>
          <c:showPercent val="0"/>
          <c:showBubbleSize val="0"/>
        </c:dLbls>
        <c:gapWidth val="150"/>
        <c:axId val="224126256"/>
        <c:axId val="2241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4CA-4850-9FF8-37E6AE6B4C46}"/>
            </c:ext>
          </c:extLst>
        </c:ser>
        <c:dLbls>
          <c:showLegendKey val="0"/>
          <c:showVal val="0"/>
          <c:showCatName val="0"/>
          <c:showSerName val="0"/>
          <c:showPercent val="0"/>
          <c:showBubbleSize val="0"/>
        </c:dLbls>
        <c:marker val="1"/>
        <c:smooth val="0"/>
        <c:axId val="224126256"/>
        <c:axId val="224112512"/>
      </c:lineChart>
      <c:dateAx>
        <c:axId val="224126256"/>
        <c:scaling>
          <c:orientation val="minMax"/>
        </c:scaling>
        <c:delete val="1"/>
        <c:axPos val="b"/>
        <c:numFmt formatCode="ge" sourceLinked="1"/>
        <c:majorTickMark val="none"/>
        <c:minorTickMark val="none"/>
        <c:tickLblPos val="none"/>
        <c:crossAx val="224112512"/>
        <c:crosses val="autoZero"/>
        <c:auto val="1"/>
        <c:lblOffset val="100"/>
        <c:baseTimeUnit val="years"/>
      </c:dateAx>
      <c:valAx>
        <c:axId val="22411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12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303-42D7-BABC-275C7CDE1810}"/>
            </c:ext>
          </c:extLst>
        </c:ser>
        <c:dLbls>
          <c:showLegendKey val="0"/>
          <c:showVal val="0"/>
          <c:showCatName val="0"/>
          <c:showSerName val="0"/>
          <c:showPercent val="0"/>
          <c:showBubbleSize val="0"/>
        </c:dLbls>
        <c:gapWidth val="150"/>
        <c:axId val="224190656"/>
        <c:axId val="22417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303-42D7-BABC-275C7CDE1810}"/>
            </c:ext>
          </c:extLst>
        </c:ser>
        <c:dLbls>
          <c:showLegendKey val="0"/>
          <c:showVal val="0"/>
          <c:showCatName val="0"/>
          <c:showSerName val="0"/>
          <c:showPercent val="0"/>
          <c:showBubbleSize val="0"/>
        </c:dLbls>
        <c:marker val="1"/>
        <c:smooth val="0"/>
        <c:axId val="224190656"/>
        <c:axId val="224173752"/>
      </c:lineChart>
      <c:dateAx>
        <c:axId val="224190656"/>
        <c:scaling>
          <c:orientation val="minMax"/>
        </c:scaling>
        <c:delete val="1"/>
        <c:axPos val="b"/>
        <c:numFmt formatCode="ge" sourceLinked="1"/>
        <c:majorTickMark val="none"/>
        <c:minorTickMark val="none"/>
        <c:tickLblPos val="none"/>
        <c:crossAx val="224173752"/>
        <c:crosses val="autoZero"/>
        <c:auto val="1"/>
        <c:lblOffset val="100"/>
        <c:baseTimeUnit val="years"/>
      </c:dateAx>
      <c:valAx>
        <c:axId val="224173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19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35-46AE-8DE0-C8D4C3E5B6B6}"/>
            </c:ext>
          </c:extLst>
        </c:ser>
        <c:dLbls>
          <c:showLegendKey val="0"/>
          <c:showVal val="0"/>
          <c:showCatName val="0"/>
          <c:showSerName val="0"/>
          <c:showPercent val="0"/>
          <c:showBubbleSize val="0"/>
        </c:dLbls>
        <c:gapWidth val="150"/>
        <c:axId val="224165096"/>
        <c:axId val="22321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2835-46AE-8DE0-C8D4C3E5B6B6}"/>
            </c:ext>
          </c:extLst>
        </c:ser>
        <c:dLbls>
          <c:showLegendKey val="0"/>
          <c:showVal val="0"/>
          <c:showCatName val="0"/>
          <c:showSerName val="0"/>
          <c:showPercent val="0"/>
          <c:showBubbleSize val="0"/>
        </c:dLbls>
        <c:marker val="1"/>
        <c:smooth val="0"/>
        <c:axId val="224165096"/>
        <c:axId val="223219784"/>
      </c:lineChart>
      <c:dateAx>
        <c:axId val="224165096"/>
        <c:scaling>
          <c:orientation val="minMax"/>
        </c:scaling>
        <c:delete val="1"/>
        <c:axPos val="b"/>
        <c:numFmt formatCode="ge" sourceLinked="1"/>
        <c:majorTickMark val="none"/>
        <c:minorTickMark val="none"/>
        <c:tickLblPos val="none"/>
        <c:crossAx val="223219784"/>
        <c:crosses val="autoZero"/>
        <c:auto val="1"/>
        <c:lblOffset val="100"/>
        <c:baseTimeUnit val="years"/>
      </c:dateAx>
      <c:valAx>
        <c:axId val="223219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16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C3-405E-BCD2-9B5ED37B4E57}"/>
            </c:ext>
          </c:extLst>
        </c:ser>
        <c:dLbls>
          <c:showLegendKey val="0"/>
          <c:showVal val="0"/>
          <c:showCatName val="0"/>
          <c:showSerName val="0"/>
          <c:showPercent val="0"/>
          <c:showBubbleSize val="0"/>
        </c:dLbls>
        <c:gapWidth val="150"/>
        <c:axId val="223217824"/>
        <c:axId val="22321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1EC3-405E-BCD2-9B5ED37B4E57}"/>
            </c:ext>
          </c:extLst>
        </c:ser>
        <c:dLbls>
          <c:showLegendKey val="0"/>
          <c:showVal val="0"/>
          <c:showCatName val="0"/>
          <c:showSerName val="0"/>
          <c:showPercent val="0"/>
          <c:showBubbleSize val="0"/>
        </c:dLbls>
        <c:marker val="1"/>
        <c:smooth val="0"/>
        <c:axId val="223217824"/>
        <c:axId val="223219392"/>
      </c:lineChart>
      <c:dateAx>
        <c:axId val="223217824"/>
        <c:scaling>
          <c:orientation val="minMax"/>
        </c:scaling>
        <c:delete val="1"/>
        <c:axPos val="b"/>
        <c:numFmt formatCode="ge" sourceLinked="1"/>
        <c:majorTickMark val="none"/>
        <c:minorTickMark val="none"/>
        <c:tickLblPos val="none"/>
        <c:crossAx val="223219392"/>
        <c:crosses val="autoZero"/>
        <c:auto val="1"/>
        <c:lblOffset val="100"/>
        <c:baseTimeUnit val="years"/>
      </c:dateAx>
      <c:valAx>
        <c:axId val="22321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21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74.400000000000006</c:v>
                </c:pt>
                <c:pt idx="1">
                  <c:v>76.900000000000006</c:v>
                </c:pt>
                <c:pt idx="2">
                  <c:v>79.5</c:v>
                </c:pt>
                <c:pt idx="3">
                  <c:v>79.5</c:v>
                </c:pt>
                <c:pt idx="4">
                  <c:v>76.900000000000006</c:v>
                </c:pt>
              </c:numCache>
            </c:numRef>
          </c:val>
          <c:extLst xmlns:c16r2="http://schemas.microsoft.com/office/drawing/2015/06/chart">
            <c:ext xmlns:c16="http://schemas.microsoft.com/office/drawing/2014/chart" uri="{C3380CC4-5D6E-409C-BE32-E72D297353CC}">
              <c16:uniqueId val="{00000000-5C70-4F8E-856A-8362BAE285B0}"/>
            </c:ext>
          </c:extLst>
        </c:ser>
        <c:dLbls>
          <c:showLegendKey val="0"/>
          <c:showVal val="0"/>
          <c:showCatName val="0"/>
          <c:showSerName val="0"/>
          <c:showPercent val="0"/>
          <c:showBubbleSize val="0"/>
        </c:dLbls>
        <c:gapWidth val="150"/>
        <c:axId val="223220176"/>
        <c:axId val="22321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5C70-4F8E-856A-8362BAE285B0}"/>
            </c:ext>
          </c:extLst>
        </c:ser>
        <c:dLbls>
          <c:showLegendKey val="0"/>
          <c:showVal val="0"/>
          <c:showCatName val="0"/>
          <c:showSerName val="0"/>
          <c:showPercent val="0"/>
          <c:showBubbleSize val="0"/>
        </c:dLbls>
        <c:marker val="1"/>
        <c:smooth val="0"/>
        <c:axId val="223220176"/>
        <c:axId val="223219000"/>
      </c:lineChart>
      <c:dateAx>
        <c:axId val="223220176"/>
        <c:scaling>
          <c:orientation val="minMax"/>
        </c:scaling>
        <c:delete val="1"/>
        <c:axPos val="b"/>
        <c:numFmt formatCode="ge" sourceLinked="1"/>
        <c:majorTickMark val="none"/>
        <c:minorTickMark val="none"/>
        <c:tickLblPos val="none"/>
        <c:crossAx val="223219000"/>
        <c:crosses val="autoZero"/>
        <c:auto val="1"/>
        <c:lblOffset val="100"/>
        <c:baseTimeUnit val="years"/>
      </c:dateAx>
      <c:valAx>
        <c:axId val="223219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22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12.6</c:v>
                </c:pt>
                <c:pt idx="1">
                  <c:v>14.5</c:v>
                </c:pt>
                <c:pt idx="2">
                  <c:v>9.4</c:v>
                </c:pt>
                <c:pt idx="3">
                  <c:v>12.1</c:v>
                </c:pt>
                <c:pt idx="4">
                  <c:v>-0.6</c:v>
                </c:pt>
              </c:numCache>
            </c:numRef>
          </c:val>
          <c:extLst xmlns:c16r2="http://schemas.microsoft.com/office/drawing/2015/06/chart">
            <c:ext xmlns:c16="http://schemas.microsoft.com/office/drawing/2014/chart" uri="{C3380CC4-5D6E-409C-BE32-E72D297353CC}">
              <c16:uniqueId val="{00000000-59FB-45BC-94D9-579E46A0EC23}"/>
            </c:ext>
          </c:extLst>
        </c:ser>
        <c:dLbls>
          <c:showLegendKey val="0"/>
          <c:showVal val="0"/>
          <c:showCatName val="0"/>
          <c:showSerName val="0"/>
          <c:showPercent val="0"/>
          <c:showBubbleSize val="0"/>
        </c:dLbls>
        <c:gapWidth val="150"/>
        <c:axId val="224208568"/>
        <c:axId val="22420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59FB-45BC-94D9-579E46A0EC23}"/>
            </c:ext>
          </c:extLst>
        </c:ser>
        <c:dLbls>
          <c:showLegendKey val="0"/>
          <c:showVal val="0"/>
          <c:showCatName val="0"/>
          <c:showSerName val="0"/>
          <c:showPercent val="0"/>
          <c:showBubbleSize val="0"/>
        </c:dLbls>
        <c:marker val="1"/>
        <c:smooth val="0"/>
        <c:axId val="224208568"/>
        <c:axId val="224208960"/>
      </c:lineChart>
      <c:dateAx>
        <c:axId val="224208568"/>
        <c:scaling>
          <c:orientation val="minMax"/>
        </c:scaling>
        <c:delete val="1"/>
        <c:axPos val="b"/>
        <c:numFmt formatCode="ge" sourceLinked="1"/>
        <c:majorTickMark val="none"/>
        <c:minorTickMark val="none"/>
        <c:tickLblPos val="none"/>
        <c:crossAx val="224208960"/>
        <c:crosses val="autoZero"/>
        <c:auto val="1"/>
        <c:lblOffset val="100"/>
        <c:baseTimeUnit val="years"/>
      </c:dateAx>
      <c:valAx>
        <c:axId val="22420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20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855</c:v>
                </c:pt>
                <c:pt idx="1">
                  <c:v>978</c:v>
                </c:pt>
                <c:pt idx="2">
                  <c:v>637</c:v>
                </c:pt>
                <c:pt idx="3">
                  <c:v>825</c:v>
                </c:pt>
                <c:pt idx="4">
                  <c:v>-36</c:v>
                </c:pt>
              </c:numCache>
            </c:numRef>
          </c:val>
          <c:extLst xmlns:c16r2="http://schemas.microsoft.com/office/drawing/2015/06/chart">
            <c:ext xmlns:c16="http://schemas.microsoft.com/office/drawing/2014/chart" uri="{C3380CC4-5D6E-409C-BE32-E72D297353CC}">
              <c16:uniqueId val="{00000000-13EB-42F7-B873-31022C8EA7FC}"/>
            </c:ext>
          </c:extLst>
        </c:ser>
        <c:dLbls>
          <c:showLegendKey val="0"/>
          <c:showVal val="0"/>
          <c:showCatName val="0"/>
          <c:showSerName val="0"/>
          <c:showPercent val="0"/>
          <c:showBubbleSize val="0"/>
        </c:dLbls>
        <c:gapWidth val="150"/>
        <c:axId val="224209744"/>
        <c:axId val="22421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13EB-42F7-B873-31022C8EA7FC}"/>
            </c:ext>
          </c:extLst>
        </c:ser>
        <c:dLbls>
          <c:showLegendKey val="0"/>
          <c:showVal val="0"/>
          <c:showCatName val="0"/>
          <c:showSerName val="0"/>
          <c:showPercent val="0"/>
          <c:showBubbleSize val="0"/>
        </c:dLbls>
        <c:marker val="1"/>
        <c:smooth val="0"/>
        <c:axId val="224209744"/>
        <c:axId val="224210136"/>
      </c:lineChart>
      <c:dateAx>
        <c:axId val="224209744"/>
        <c:scaling>
          <c:orientation val="minMax"/>
        </c:scaling>
        <c:delete val="1"/>
        <c:axPos val="b"/>
        <c:numFmt formatCode="ge" sourceLinked="1"/>
        <c:majorTickMark val="none"/>
        <c:minorTickMark val="none"/>
        <c:tickLblPos val="none"/>
        <c:crossAx val="224210136"/>
        <c:crosses val="autoZero"/>
        <c:auto val="1"/>
        <c:lblOffset val="100"/>
        <c:baseTimeUnit val="years"/>
      </c:dateAx>
      <c:valAx>
        <c:axId val="224210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20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3"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京都府木津川市　加茂駅前第１駐車場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92.4</v>
      </c>
      <c r="V31" s="118"/>
      <c r="W31" s="118"/>
      <c r="X31" s="118"/>
      <c r="Y31" s="118"/>
      <c r="Z31" s="118"/>
      <c r="AA31" s="118"/>
      <c r="AB31" s="118"/>
      <c r="AC31" s="118"/>
      <c r="AD31" s="118"/>
      <c r="AE31" s="118"/>
      <c r="AF31" s="118"/>
      <c r="AG31" s="118"/>
      <c r="AH31" s="118"/>
      <c r="AI31" s="118"/>
      <c r="AJ31" s="118"/>
      <c r="AK31" s="118"/>
      <c r="AL31" s="118"/>
      <c r="AM31" s="118"/>
      <c r="AN31" s="118">
        <f>データ!Z7</f>
        <v>94.2</v>
      </c>
      <c r="AO31" s="118"/>
      <c r="AP31" s="118"/>
      <c r="AQ31" s="118"/>
      <c r="AR31" s="118"/>
      <c r="AS31" s="118"/>
      <c r="AT31" s="118"/>
      <c r="AU31" s="118"/>
      <c r="AV31" s="118"/>
      <c r="AW31" s="118"/>
      <c r="AX31" s="118"/>
      <c r="AY31" s="118"/>
      <c r="AZ31" s="118"/>
      <c r="BA31" s="118"/>
      <c r="BB31" s="118"/>
      <c r="BC31" s="118"/>
      <c r="BD31" s="118"/>
      <c r="BE31" s="118"/>
      <c r="BF31" s="118"/>
      <c r="BG31" s="118">
        <f>データ!AA7</f>
        <v>90.2</v>
      </c>
      <c r="BH31" s="118"/>
      <c r="BI31" s="118"/>
      <c r="BJ31" s="118"/>
      <c r="BK31" s="118"/>
      <c r="BL31" s="118"/>
      <c r="BM31" s="118"/>
      <c r="BN31" s="118"/>
      <c r="BO31" s="118"/>
      <c r="BP31" s="118"/>
      <c r="BQ31" s="118"/>
      <c r="BR31" s="118"/>
      <c r="BS31" s="118"/>
      <c r="BT31" s="118"/>
      <c r="BU31" s="118"/>
      <c r="BV31" s="118"/>
      <c r="BW31" s="118"/>
      <c r="BX31" s="118"/>
      <c r="BY31" s="118"/>
      <c r="BZ31" s="118">
        <f>データ!AB7</f>
        <v>92.7</v>
      </c>
      <c r="CA31" s="118"/>
      <c r="CB31" s="118"/>
      <c r="CC31" s="118"/>
      <c r="CD31" s="118"/>
      <c r="CE31" s="118"/>
      <c r="CF31" s="118"/>
      <c r="CG31" s="118"/>
      <c r="CH31" s="118"/>
      <c r="CI31" s="118"/>
      <c r="CJ31" s="118"/>
      <c r="CK31" s="118"/>
      <c r="CL31" s="118"/>
      <c r="CM31" s="118"/>
      <c r="CN31" s="118"/>
      <c r="CO31" s="118"/>
      <c r="CP31" s="118"/>
      <c r="CQ31" s="118"/>
      <c r="CR31" s="118"/>
      <c r="CS31" s="118">
        <f>データ!AC7</f>
        <v>82.7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74.400000000000006</v>
      </c>
      <c r="JD31" s="120"/>
      <c r="JE31" s="120"/>
      <c r="JF31" s="120"/>
      <c r="JG31" s="120"/>
      <c r="JH31" s="120"/>
      <c r="JI31" s="120"/>
      <c r="JJ31" s="120"/>
      <c r="JK31" s="120"/>
      <c r="JL31" s="120"/>
      <c r="JM31" s="120"/>
      <c r="JN31" s="120"/>
      <c r="JO31" s="120"/>
      <c r="JP31" s="120"/>
      <c r="JQ31" s="120"/>
      <c r="JR31" s="120"/>
      <c r="JS31" s="120"/>
      <c r="JT31" s="120"/>
      <c r="JU31" s="121"/>
      <c r="JV31" s="119">
        <f>データ!DL7</f>
        <v>76.900000000000006</v>
      </c>
      <c r="JW31" s="120"/>
      <c r="JX31" s="120"/>
      <c r="JY31" s="120"/>
      <c r="JZ31" s="120"/>
      <c r="KA31" s="120"/>
      <c r="KB31" s="120"/>
      <c r="KC31" s="120"/>
      <c r="KD31" s="120"/>
      <c r="KE31" s="120"/>
      <c r="KF31" s="120"/>
      <c r="KG31" s="120"/>
      <c r="KH31" s="120"/>
      <c r="KI31" s="120"/>
      <c r="KJ31" s="120"/>
      <c r="KK31" s="120"/>
      <c r="KL31" s="120"/>
      <c r="KM31" s="120"/>
      <c r="KN31" s="121"/>
      <c r="KO31" s="119">
        <f>データ!DM7</f>
        <v>79.5</v>
      </c>
      <c r="KP31" s="120"/>
      <c r="KQ31" s="120"/>
      <c r="KR31" s="120"/>
      <c r="KS31" s="120"/>
      <c r="KT31" s="120"/>
      <c r="KU31" s="120"/>
      <c r="KV31" s="120"/>
      <c r="KW31" s="120"/>
      <c r="KX31" s="120"/>
      <c r="KY31" s="120"/>
      <c r="KZ31" s="120"/>
      <c r="LA31" s="120"/>
      <c r="LB31" s="120"/>
      <c r="LC31" s="120"/>
      <c r="LD31" s="120"/>
      <c r="LE31" s="120"/>
      <c r="LF31" s="120"/>
      <c r="LG31" s="121"/>
      <c r="LH31" s="119">
        <f>データ!DN7</f>
        <v>79.5</v>
      </c>
      <c r="LI31" s="120"/>
      <c r="LJ31" s="120"/>
      <c r="LK31" s="120"/>
      <c r="LL31" s="120"/>
      <c r="LM31" s="120"/>
      <c r="LN31" s="120"/>
      <c r="LO31" s="120"/>
      <c r="LP31" s="120"/>
      <c r="LQ31" s="120"/>
      <c r="LR31" s="120"/>
      <c r="LS31" s="120"/>
      <c r="LT31" s="120"/>
      <c r="LU31" s="120"/>
      <c r="LV31" s="120"/>
      <c r="LW31" s="120"/>
      <c r="LX31" s="120"/>
      <c r="LY31" s="120"/>
      <c r="LZ31" s="121"/>
      <c r="MA31" s="119">
        <f>データ!DO7</f>
        <v>76.900000000000006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3" t="s">
        <v>146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7">
        <f>データ!AU7</f>
        <v>0</v>
      </c>
      <c r="V52" s="127"/>
      <c r="W52" s="127"/>
      <c r="X52" s="127"/>
      <c r="Y52" s="127"/>
      <c r="Z52" s="127"/>
      <c r="AA52" s="127"/>
      <c r="AB52" s="127"/>
      <c r="AC52" s="127"/>
      <c r="AD52" s="127"/>
      <c r="AE52" s="127"/>
      <c r="AF52" s="127"/>
      <c r="AG52" s="127"/>
      <c r="AH52" s="127"/>
      <c r="AI52" s="127"/>
      <c r="AJ52" s="127"/>
      <c r="AK52" s="127"/>
      <c r="AL52" s="127"/>
      <c r="AM52" s="127"/>
      <c r="AN52" s="127">
        <f>データ!AV7</f>
        <v>0</v>
      </c>
      <c r="AO52" s="127"/>
      <c r="AP52" s="127"/>
      <c r="AQ52" s="127"/>
      <c r="AR52" s="127"/>
      <c r="AS52" s="127"/>
      <c r="AT52" s="127"/>
      <c r="AU52" s="127"/>
      <c r="AV52" s="127"/>
      <c r="AW52" s="127"/>
      <c r="AX52" s="127"/>
      <c r="AY52" s="127"/>
      <c r="AZ52" s="127"/>
      <c r="BA52" s="127"/>
      <c r="BB52" s="127"/>
      <c r="BC52" s="127"/>
      <c r="BD52" s="127"/>
      <c r="BE52" s="127"/>
      <c r="BF52" s="127"/>
      <c r="BG52" s="127">
        <f>データ!AW7</f>
        <v>0</v>
      </c>
      <c r="BH52" s="127"/>
      <c r="BI52" s="127"/>
      <c r="BJ52" s="127"/>
      <c r="BK52" s="127"/>
      <c r="BL52" s="127"/>
      <c r="BM52" s="127"/>
      <c r="BN52" s="127"/>
      <c r="BO52" s="127"/>
      <c r="BP52" s="127"/>
      <c r="BQ52" s="127"/>
      <c r="BR52" s="127"/>
      <c r="BS52" s="127"/>
      <c r="BT52" s="127"/>
      <c r="BU52" s="127"/>
      <c r="BV52" s="127"/>
      <c r="BW52" s="127"/>
      <c r="BX52" s="127"/>
      <c r="BY52" s="127"/>
      <c r="BZ52" s="127">
        <f>データ!AX7</f>
        <v>0</v>
      </c>
      <c r="CA52" s="127"/>
      <c r="CB52" s="127"/>
      <c r="CC52" s="127"/>
      <c r="CD52" s="127"/>
      <c r="CE52" s="127"/>
      <c r="CF52" s="127"/>
      <c r="CG52" s="127"/>
      <c r="CH52" s="127"/>
      <c r="CI52" s="127"/>
      <c r="CJ52" s="127"/>
      <c r="CK52" s="127"/>
      <c r="CL52" s="127"/>
      <c r="CM52" s="127"/>
      <c r="CN52" s="127"/>
      <c r="CO52" s="127"/>
      <c r="CP52" s="127"/>
      <c r="CQ52" s="127"/>
      <c r="CR52" s="127"/>
      <c r="CS52" s="127">
        <f>データ!AY7</f>
        <v>0</v>
      </c>
      <c r="CT52" s="127"/>
      <c r="CU52" s="127"/>
      <c r="CV52" s="127"/>
      <c r="CW52" s="127"/>
      <c r="CX52" s="127"/>
      <c r="CY52" s="127"/>
      <c r="CZ52" s="127"/>
      <c r="DA52" s="127"/>
      <c r="DB52" s="127"/>
      <c r="DC52" s="127"/>
      <c r="DD52" s="127"/>
      <c r="DE52" s="127"/>
      <c r="DF52" s="127"/>
      <c r="DG52" s="127"/>
      <c r="DH52" s="127"/>
      <c r="DI52" s="127"/>
      <c r="DJ52" s="127"/>
      <c r="DK52" s="127"/>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12.6</v>
      </c>
      <c r="EM52" s="118"/>
      <c r="EN52" s="118"/>
      <c r="EO52" s="118"/>
      <c r="EP52" s="118"/>
      <c r="EQ52" s="118"/>
      <c r="ER52" s="118"/>
      <c r="ES52" s="118"/>
      <c r="ET52" s="118"/>
      <c r="EU52" s="118"/>
      <c r="EV52" s="118"/>
      <c r="EW52" s="118"/>
      <c r="EX52" s="118"/>
      <c r="EY52" s="118"/>
      <c r="EZ52" s="118"/>
      <c r="FA52" s="118"/>
      <c r="FB52" s="118"/>
      <c r="FC52" s="118"/>
      <c r="FD52" s="118"/>
      <c r="FE52" s="118">
        <f>データ!BG7</f>
        <v>14.5</v>
      </c>
      <c r="FF52" s="118"/>
      <c r="FG52" s="118"/>
      <c r="FH52" s="118"/>
      <c r="FI52" s="118"/>
      <c r="FJ52" s="118"/>
      <c r="FK52" s="118"/>
      <c r="FL52" s="118"/>
      <c r="FM52" s="118"/>
      <c r="FN52" s="118"/>
      <c r="FO52" s="118"/>
      <c r="FP52" s="118"/>
      <c r="FQ52" s="118"/>
      <c r="FR52" s="118"/>
      <c r="FS52" s="118"/>
      <c r="FT52" s="118"/>
      <c r="FU52" s="118"/>
      <c r="FV52" s="118"/>
      <c r="FW52" s="118"/>
      <c r="FX52" s="118">
        <f>データ!BH7</f>
        <v>9.4</v>
      </c>
      <c r="FY52" s="118"/>
      <c r="FZ52" s="118"/>
      <c r="GA52" s="118"/>
      <c r="GB52" s="118"/>
      <c r="GC52" s="118"/>
      <c r="GD52" s="118"/>
      <c r="GE52" s="118"/>
      <c r="GF52" s="118"/>
      <c r="GG52" s="118"/>
      <c r="GH52" s="118"/>
      <c r="GI52" s="118"/>
      <c r="GJ52" s="118"/>
      <c r="GK52" s="118"/>
      <c r="GL52" s="118"/>
      <c r="GM52" s="118"/>
      <c r="GN52" s="118"/>
      <c r="GO52" s="118"/>
      <c r="GP52" s="118"/>
      <c r="GQ52" s="118">
        <f>データ!BI7</f>
        <v>12.1</v>
      </c>
      <c r="GR52" s="118"/>
      <c r="GS52" s="118"/>
      <c r="GT52" s="118"/>
      <c r="GU52" s="118"/>
      <c r="GV52" s="118"/>
      <c r="GW52" s="118"/>
      <c r="GX52" s="118"/>
      <c r="GY52" s="118"/>
      <c r="GZ52" s="118"/>
      <c r="HA52" s="118"/>
      <c r="HB52" s="118"/>
      <c r="HC52" s="118"/>
      <c r="HD52" s="118"/>
      <c r="HE52" s="118"/>
      <c r="HF52" s="118"/>
      <c r="HG52" s="118"/>
      <c r="HH52" s="118"/>
      <c r="HI52" s="118"/>
      <c r="HJ52" s="118">
        <f>データ!BJ7</f>
        <v>-0.6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7">
        <f>データ!BQ7</f>
        <v>855</v>
      </c>
      <c r="JD52" s="127"/>
      <c r="JE52" s="127"/>
      <c r="JF52" s="127"/>
      <c r="JG52" s="127"/>
      <c r="JH52" s="127"/>
      <c r="JI52" s="127"/>
      <c r="JJ52" s="127"/>
      <c r="JK52" s="127"/>
      <c r="JL52" s="127"/>
      <c r="JM52" s="127"/>
      <c r="JN52" s="127"/>
      <c r="JO52" s="127"/>
      <c r="JP52" s="127"/>
      <c r="JQ52" s="127"/>
      <c r="JR52" s="127"/>
      <c r="JS52" s="127"/>
      <c r="JT52" s="127"/>
      <c r="JU52" s="127"/>
      <c r="JV52" s="127">
        <f>データ!BR7</f>
        <v>978</v>
      </c>
      <c r="JW52" s="127"/>
      <c r="JX52" s="127"/>
      <c r="JY52" s="127"/>
      <c r="JZ52" s="127"/>
      <c r="KA52" s="127"/>
      <c r="KB52" s="127"/>
      <c r="KC52" s="127"/>
      <c r="KD52" s="127"/>
      <c r="KE52" s="127"/>
      <c r="KF52" s="127"/>
      <c r="KG52" s="127"/>
      <c r="KH52" s="127"/>
      <c r="KI52" s="127"/>
      <c r="KJ52" s="127"/>
      <c r="KK52" s="127"/>
      <c r="KL52" s="127"/>
      <c r="KM52" s="127"/>
      <c r="KN52" s="127"/>
      <c r="KO52" s="127">
        <f>データ!BS7</f>
        <v>637</v>
      </c>
      <c r="KP52" s="127"/>
      <c r="KQ52" s="127"/>
      <c r="KR52" s="127"/>
      <c r="KS52" s="127"/>
      <c r="KT52" s="127"/>
      <c r="KU52" s="127"/>
      <c r="KV52" s="127"/>
      <c r="KW52" s="127"/>
      <c r="KX52" s="127"/>
      <c r="KY52" s="127"/>
      <c r="KZ52" s="127"/>
      <c r="LA52" s="127"/>
      <c r="LB52" s="127"/>
      <c r="LC52" s="127"/>
      <c r="LD52" s="127"/>
      <c r="LE52" s="127"/>
      <c r="LF52" s="127"/>
      <c r="LG52" s="127"/>
      <c r="LH52" s="127">
        <f>データ!BT7</f>
        <v>825</v>
      </c>
      <c r="LI52" s="127"/>
      <c r="LJ52" s="127"/>
      <c r="LK52" s="127"/>
      <c r="LL52" s="127"/>
      <c r="LM52" s="127"/>
      <c r="LN52" s="127"/>
      <c r="LO52" s="127"/>
      <c r="LP52" s="127"/>
      <c r="LQ52" s="127"/>
      <c r="LR52" s="127"/>
      <c r="LS52" s="127"/>
      <c r="LT52" s="127"/>
      <c r="LU52" s="127"/>
      <c r="LV52" s="127"/>
      <c r="LW52" s="127"/>
      <c r="LX52" s="127"/>
      <c r="LY52" s="127"/>
      <c r="LZ52" s="127"/>
      <c r="MA52" s="127">
        <f>データ!BU7</f>
        <v>-36</v>
      </c>
      <c r="MB52" s="127"/>
      <c r="MC52" s="127"/>
      <c r="MD52" s="127"/>
      <c r="ME52" s="127"/>
      <c r="MF52" s="127"/>
      <c r="MG52" s="127"/>
      <c r="MH52" s="127"/>
      <c r="MI52" s="127"/>
      <c r="MJ52" s="127"/>
      <c r="MK52" s="127"/>
      <c r="ML52" s="127"/>
      <c r="MM52" s="127"/>
      <c r="MN52" s="127"/>
      <c r="MO52" s="127"/>
      <c r="MP52" s="127"/>
      <c r="MQ52" s="127"/>
      <c r="MR52" s="127"/>
      <c r="MS52" s="127"/>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7">
        <f>データ!AZ7</f>
        <v>27</v>
      </c>
      <c r="V53" s="127"/>
      <c r="W53" s="127"/>
      <c r="X53" s="127"/>
      <c r="Y53" s="127"/>
      <c r="Z53" s="127"/>
      <c r="AA53" s="127"/>
      <c r="AB53" s="127"/>
      <c r="AC53" s="127"/>
      <c r="AD53" s="127"/>
      <c r="AE53" s="127"/>
      <c r="AF53" s="127"/>
      <c r="AG53" s="127"/>
      <c r="AH53" s="127"/>
      <c r="AI53" s="127"/>
      <c r="AJ53" s="127"/>
      <c r="AK53" s="127"/>
      <c r="AL53" s="127"/>
      <c r="AM53" s="127"/>
      <c r="AN53" s="127">
        <f>データ!BA7</f>
        <v>23</v>
      </c>
      <c r="AO53" s="127"/>
      <c r="AP53" s="127"/>
      <c r="AQ53" s="127"/>
      <c r="AR53" s="127"/>
      <c r="AS53" s="127"/>
      <c r="AT53" s="127"/>
      <c r="AU53" s="127"/>
      <c r="AV53" s="127"/>
      <c r="AW53" s="127"/>
      <c r="AX53" s="127"/>
      <c r="AY53" s="127"/>
      <c r="AZ53" s="127"/>
      <c r="BA53" s="127"/>
      <c r="BB53" s="127"/>
      <c r="BC53" s="127"/>
      <c r="BD53" s="127"/>
      <c r="BE53" s="127"/>
      <c r="BF53" s="127"/>
      <c r="BG53" s="127">
        <f>データ!BB7</f>
        <v>22</v>
      </c>
      <c r="BH53" s="127"/>
      <c r="BI53" s="127"/>
      <c r="BJ53" s="127"/>
      <c r="BK53" s="127"/>
      <c r="BL53" s="127"/>
      <c r="BM53" s="127"/>
      <c r="BN53" s="127"/>
      <c r="BO53" s="127"/>
      <c r="BP53" s="127"/>
      <c r="BQ53" s="127"/>
      <c r="BR53" s="127"/>
      <c r="BS53" s="127"/>
      <c r="BT53" s="127"/>
      <c r="BU53" s="127"/>
      <c r="BV53" s="127"/>
      <c r="BW53" s="127"/>
      <c r="BX53" s="127"/>
      <c r="BY53" s="127"/>
      <c r="BZ53" s="127">
        <f>データ!BC7</f>
        <v>16</v>
      </c>
      <c r="CA53" s="127"/>
      <c r="CB53" s="127"/>
      <c r="CC53" s="127"/>
      <c r="CD53" s="127"/>
      <c r="CE53" s="127"/>
      <c r="CF53" s="127"/>
      <c r="CG53" s="127"/>
      <c r="CH53" s="127"/>
      <c r="CI53" s="127"/>
      <c r="CJ53" s="127"/>
      <c r="CK53" s="127"/>
      <c r="CL53" s="127"/>
      <c r="CM53" s="127"/>
      <c r="CN53" s="127"/>
      <c r="CO53" s="127"/>
      <c r="CP53" s="127"/>
      <c r="CQ53" s="127"/>
      <c r="CR53" s="127"/>
      <c r="CS53" s="127">
        <f>データ!BD7</f>
        <v>21</v>
      </c>
      <c r="CT53" s="127"/>
      <c r="CU53" s="127"/>
      <c r="CV53" s="127"/>
      <c r="CW53" s="127"/>
      <c r="CX53" s="127"/>
      <c r="CY53" s="127"/>
      <c r="CZ53" s="127"/>
      <c r="DA53" s="127"/>
      <c r="DB53" s="127"/>
      <c r="DC53" s="127"/>
      <c r="DD53" s="127"/>
      <c r="DE53" s="127"/>
      <c r="DF53" s="127"/>
      <c r="DG53" s="127"/>
      <c r="DH53" s="127"/>
      <c r="DI53" s="127"/>
      <c r="DJ53" s="127"/>
      <c r="DK53" s="127"/>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7">
        <f>データ!BV7</f>
        <v>6777</v>
      </c>
      <c r="JD53" s="127"/>
      <c r="JE53" s="127"/>
      <c r="JF53" s="127"/>
      <c r="JG53" s="127"/>
      <c r="JH53" s="127"/>
      <c r="JI53" s="127"/>
      <c r="JJ53" s="127"/>
      <c r="JK53" s="127"/>
      <c r="JL53" s="127"/>
      <c r="JM53" s="127"/>
      <c r="JN53" s="127"/>
      <c r="JO53" s="127"/>
      <c r="JP53" s="127"/>
      <c r="JQ53" s="127"/>
      <c r="JR53" s="127"/>
      <c r="JS53" s="127"/>
      <c r="JT53" s="127"/>
      <c r="JU53" s="127"/>
      <c r="JV53" s="127">
        <f>データ!BW7</f>
        <v>7496</v>
      </c>
      <c r="JW53" s="127"/>
      <c r="JX53" s="127"/>
      <c r="JY53" s="127"/>
      <c r="JZ53" s="127"/>
      <c r="KA53" s="127"/>
      <c r="KB53" s="127"/>
      <c r="KC53" s="127"/>
      <c r="KD53" s="127"/>
      <c r="KE53" s="127"/>
      <c r="KF53" s="127"/>
      <c r="KG53" s="127"/>
      <c r="KH53" s="127"/>
      <c r="KI53" s="127"/>
      <c r="KJ53" s="127"/>
      <c r="KK53" s="127"/>
      <c r="KL53" s="127"/>
      <c r="KM53" s="127"/>
      <c r="KN53" s="127"/>
      <c r="KO53" s="127">
        <f>データ!BX7</f>
        <v>6967</v>
      </c>
      <c r="KP53" s="127"/>
      <c r="KQ53" s="127"/>
      <c r="KR53" s="127"/>
      <c r="KS53" s="127"/>
      <c r="KT53" s="127"/>
      <c r="KU53" s="127"/>
      <c r="KV53" s="127"/>
      <c r="KW53" s="127"/>
      <c r="KX53" s="127"/>
      <c r="KY53" s="127"/>
      <c r="KZ53" s="127"/>
      <c r="LA53" s="127"/>
      <c r="LB53" s="127"/>
      <c r="LC53" s="127"/>
      <c r="LD53" s="127"/>
      <c r="LE53" s="127"/>
      <c r="LF53" s="127"/>
      <c r="LG53" s="127"/>
      <c r="LH53" s="127">
        <f>データ!BY7</f>
        <v>7138</v>
      </c>
      <c r="LI53" s="127"/>
      <c r="LJ53" s="127"/>
      <c r="LK53" s="127"/>
      <c r="LL53" s="127"/>
      <c r="LM53" s="127"/>
      <c r="LN53" s="127"/>
      <c r="LO53" s="127"/>
      <c r="LP53" s="127"/>
      <c r="LQ53" s="127"/>
      <c r="LR53" s="127"/>
      <c r="LS53" s="127"/>
      <c r="LT53" s="127"/>
      <c r="LU53" s="127"/>
      <c r="LV53" s="127"/>
      <c r="LW53" s="127"/>
      <c r="LX53" s="127"/>
      <c r="LY53" s="127"/>
      <c r="LZ53" s="127"/>
      <c r="MA53" s="127">
        <f>データ!BZ7</f>
        <v>8131</v>
      </c>
      <c r="MB53" s="127"/>
      <c r="MC53" s="127"/>
      <c r="MD53" s="127"/>
      <c r="ME53" s="127"/>
      <c r="MF53" s="127"/>
      <c r="MG53" s="127"/>
      <c r="MH53" s="127"/>
      <c r="MI53" s="127"/>
      <c r="MJ53" s="127"/>
      <c r="MK53" s="127"/>
      <c r="ML53" s="127"/>
      <c r="MM53" s="127"/>
      <c r="MN53" s="127"/>
      <c r="MO53" s="127"/>
      <c r="MP53" s="127"/>
      <c r="MQ53" s="127"/>
      <c r="MR53" s="127"/>
      <c r="MS53" s="127"/>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8" t="s">
        <v>38</v>
      </c>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128"/>
      <c r="FI63" s="128"/>
      <c r="FJ63" s="128"/>
      <c r="FK63" s="128"/>
      <c r="FL63" s="128"/>
      <c r="FM63" s="128"/>
      <c r="FN63" s="128"/>
      <c r="FO63" s="128"/>
      <c r="FP63" s="128"/>
      <c r="FQ63" s="128"/>
      <c r="FR63" s="128"/>
      <c r="FS63" s="128"/>
      <c r="FT63" s="128"/>
      <c r="FU63" s="128"/>
      <c r="FV63" s="128"/>
      <c r="FW63" s="128"/>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128"/>
      <c r="FI64" s="128"/>
      <c r="FJ64" s="128"/>
      <c r="FK64" s="128"/>
      <c r="FL64" s="128"/>
      <c r="FM64" s="128"/>
      <c r="FN64" s="128"/>
      <c r="FO64" s="128"/>
      <c r="FP64" s="128"/>
      <c r="FQ64" s="128"/>
      <c r="FR64" s="128"/>
      <c r="FS64" s="128"/>
      <c r="FT64" s="128"/>
      <c r="FU64" s="128"/>
      <c r="FV64" s="128"/>
      <c r="FW64" s="128"/>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128"/>
      <c r="FI65" s="128"/>
      <c r="FJ65" s="128"/>
      <c r="FK65" s="128"/>
      <c r="FL65" s="128"/>
      <c r="FM65" s="128"/>
      <c r="FN65" s="128"/>
      <c r="FO65" s="128"/>
      <c r="FP65" s="128"/>
      <c r="FQ65" s="128"/>
      <c r="FR65" s="128"/>
      <c r="FS65" s="128"/>
      <c r="FT65" s="128"/>
      <c r="FU65" s="128"/>
      <c r="FV65" s="128"/>
      <c r="FW65" s="128"/>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128"/>
      <c r="FI66" s="128"/>
      <c r="FJ66" s="128"/>
      <c r="FK66" s="128"/>
      <c r="FL66" s="128"/>
      <c r="FM66" s="128"/>
      <c r="FN66" s="128"/>
      <c r="FO66" s="128"/>
      <c r="FP66" s="128"/>
      <c r="FQ66" s="128"/>
      <c r="FR66" s="128"/>
      <c r="FS66" s="128"/>
      <c r="FT66" s="128"/>
      <c r="FU66" s="128"/>
      <c r="FV66" s="128"/>
      <c r="FW66" s="128"/>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9">
        <f>データ!CM7</f>
        <v>38175</v>
      </c>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1"/>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2"/>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2"/>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5"/>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7"/>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8" t="s">
        <v>40</v>
      </c>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8"/>
      <c r="FF73" s="128"/>
      <c r="FG73" s="128"/>
      <c r="FH73" s="128"/>
      <c r="FI73" s="128"/>
      <c r="FJ73" s="128"/>
      <c r="FK73" s="128"/>
      <c r="FL73" s="128"/>
      <c r="FM73" s="128"/>
      <c r="FN73" s="128"/>
      <c r="FO73" s="128"/>
      <c r="FP73" s="128"/>
      <c r="FQ73" s="128"/>
      <c r="FR73" s="128"/>
      <c r="FS73" s="128"/>
      <c r="FT73" s="128"/>
      <c r="FU73" s="128"/>
      <c r="FV73" s="128"/>
      <c r="FW73" s="128"/>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8">
        <f>データ!$B$11</f>
        <v>41275</v>
      </c>
      <c r="S76" s="139"/>
      <c r="T76" s="139"/>
      <c r="U76" s="139"/>
      <c r="V76" s="139"/>
      <c r="W76" s="139"/>
      <c r="X76" s="139"/>
      <c r="Y76" s="139"/>
      <c r="Z76" s="139"/>
      <c r="AA76" s="139"/>
      <c r="AB76" s="139"/>
      <c r="AC76" s="139"/>
      <c r="AD76" s="139"/>
      <c r="AE76" s="139"/>
      <c r="AF76" s="140"/>
      <c r="AG76" s="138">
        <f>データ!$C$11</f>
        <v>41640</v>
      </c>
      <c r="AH76" s="139"/>
      <c r="AI76" s="139"/>
      <c r="AJ76" s="139"/>
      <c r="AK76" s="139"/>
      <c r="AL76" s="139"/>
      <c r="AM76" s="139"/>
      <c r="AN76" s="139"/>
      <c r="AO76" s="139"/>
      <c r="AP76" s="139"/>
      <c r="AQ76" s="139"/>
      <c r="AR76" s="139"/>
      <c r="AS76" s="139"/>
      <c r="AT76" s="139"/>
      <c r="AU76" s="140"/>
      <c r="AV76" s="138">
        <f>データ!$D$11</f>
        <v>42005</v>
      </c>
      <c r="AW76" s="139"/>
      <c r="AX76" s="139"/>
      <c r="AY76" s="139"/>
      <c r="AZ76" s="139"/>
      <c r="BA76" s="139"/>
      <c r="BB76" s="139"/>
      <c r="BC76" s="139"/>
      <c r="BD76" s="139"/>
      <c r="BE76" s="139"/>
      <c r="BF76" s="139"/>
      <c r="BG76" s="139"/>
      <c r="BH76" s="139"/>
      <c r="BI76" s="139"/>
      <c r="BJ76" s="140"/>
      <c r="BK76" s="138">
        <f>データ!$E$11</f>
        <v>42370</v>
      </c>
      <c r="BL76" s="139"/>
      <c r="BM76" s="139"/>
      <c r="BN76" s="139"/>
      <c r="BO76" s="139"/>
      <c r="BP76" s="139"/>
      <c r="BQ76" s="139"/>
      <c r="BR76" s="139"/>
      <c r="BS76" s="139"/>
      <c r="BT76" s="139"/>
      <c r="BU76" s="139"/>
      <c r="BV76" s="139"/>
      <c r="BW76" s="139"/>
      <c r="BX76" s="139"/>
      <c r="BY76" s="140"/>
      <c r="BZ76" s="138">
        <f>データ!$F$11</f>
        <v>42736</v>
      </c>
      <c r="CA76" s="139"/>
      <c r="CB76" s="139"/>
      <c r="CC76" s="139"/>
      <c r="CD76" s="139"/>
      <c r="CE76" s="139"/>
      <c r="CF76" s="139"/>
      <c r="CG76" s="139"/>
      <c r="CH76" s="139"/>
      <c r="CI76" s="139"/>
      <c r="CJ76" s="139"/>
      <c r="CK76" s="139"/>
      <c r="CL76" s="139"/>
      <c r="CM76" s="139"/>
      <c r="CN76" s="140"/>
      <c r="CO76" s="4"/>
      <c r="CP76" s="4"/>
      <c r="CQ76" s="4"/>
      <c r="CR76" s="4"/>
      <c r="CS76" s="4"/>
      <c r="CT76" s="4"/>
      <c r="CU76" s="4"/>
      <c r="CV76" s="129">
        <f>データ!CN7</f>
        <v>0</v>
      </c>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1"/>
      <c r="FY76" s="4"/>
      <c r="FZ76" s="4"/>
      <c r="GA76" s="4"/>
      <c r="GB76" s="4"/>
      <c r="GC76" s="4"/>
      <c r="GD76" s="4"/>
      <c r="GE76" s="4"/>
      <c r="GF76" s="4"/>
      <c r="GG76" s="4"/>
      <c r="GH76" s="4"/>
      <c r="GI76" s="4"/>
      <c r="GJ76" s="4"/>
      <c r="GK76" s="4"/>
      <c r="GL76" s="138">
        <f>データ!$B$11</f>
        <v>41275</v>
      </c>
      <c r="GM76" s="139"/>
      <c r="GN76" s="139"/>
      <c r="GO76" s="139"/>
      <c r="GP76" s="139"/>
      <c r="GQ76" s="139"/>
      <c r="GR76" s="139"/>
      <c r="GS76" s="139"/>
      <c r="GT76" s="139"/>
      <c r="GU76" s="139"/>
      <c r="GV76" s="139"/>
      <c r="GW76" s="139"/>
      <c r="GX76" s="139"/>
      <c r="GY76" s="139"/>
      <c r="GZ76" s="140"/>
      <c r="HA76" s="138">
        <f>データ!$C$11</f>
        <v>41640</v>
      </c>
      <c r="HB76" s="139"/>
      <c r="HC76" s="139"/>
      <c r="HD76" s="139"/>
      <c r="HE76" s="139"/>
      <c r="HF76" s="139"/>
      <c r="HG76" s="139"/>
      <c r="HH76" s="139"/>
      <c r="HI76" s="139"/>
      <c r="HJ76" s="139"/>
      <c r="HK76" s="139"/>
      <c r="HL76" s="139"/>
      <c r="HM76" s="139"/>
      <c r="HN76" s="139"/>
      <c r="HO76" s="140"/>
      <c r="HP76" s="138">
        <f>データ!$D$11</f>
        <v>42005</v>
      </c>
      <c r="HQ76" s="139"/>
      <c r="HR76" s="139"/>
      <c r="HS76" s="139"/>
      <c r="HT76" s="139"/>
      <c r="HU76" s="139"/>
      <c r="HV76" s="139"/>
      <c r="HW76" s="139"/>
      <c r="HX76" s="139"/>
      <c r="HY76" s="139"/>
      <c r="HZ76" s="139"/>
      <c r="IA76" s="139"/>
      <c r="IB76" s="139"/>
      <c r="IC76" s="139"/>
      <c r="ID76" s="140"/>
      <c r="IE76" s="138">
        <f>データ!$E$11</f>
        <v>42370</v>
      </c>
      <c r="IF76" s="139"/>
      <c r="IG76" s="139"/>
      <c r="IH76" s="139"/>
      <c r="II76" s="139"/>
      <c r="IJ76" s="139"/>
      <c r="IK76" s="139"/>
      <c r="IL76" s="139"/>
      <c r="IM76" s="139"/>
      <c r="IN76" s="139"/>
      <c r="IO76" s="139"/>
      <c r="IP76" s="139"/>
      <c r="IQ76" s="139"/>
      <c r="IR76" s="139"/>
      <c r="IS76" s="140"/>
      <c r="IT76" s="138">
        <f>データ!$F$11</f>
        <v>42736</v>
      </c>
      <c r="IU76" s="139"/>
      <c r="IV76" s="139"/>
      <c r="IW76" s="139"/>
      <c r="IX76" s="139"/>
      <c r="IY76" s="139"/>
      <c r="IZ76" s="139"/>
      <c r="JA76" s="139"/>
      <c r="JB76" s="139"/>
      <c r="JC76" s="139"/>
      <c r="JD76" s="139"/>
      <c r="JE76" s="139"/>
      <c r="JF76" s="139"/>
      <c r="JG76" s="139"/>
      <c r="JH76" s="140"/>
      <c r="JL76" s="4"/>
      <c r="JM76" s="4"/>
      <c r="JN76" s="4"/>
      <c r="JO76" s="4"/>
      <c r="JP76" s="4"/>
      <c r="JQ76" s="4"/>
      <c r="JR76" s="4"/>
      <c r="JS76" s="4"/>
      <c r="JT76" s="4"/>
      <c r="JU76" s="4"/>
      <c r="JV76" s="4"/>
      <c r="JW76" s="4"/>
      <c r="JX76" s="4"/>
      <c r="JY76" s="4"/>
      <c r="JZ76" s="4"/>
      <c r="KA76" s="138">
        <f>データ!$B$11</f>
        <v>41275</v>
      </c>
      <c r="KB76" s="139"/>
      <c r="KC76" s="139"/>
      <c r="KD76" s="139"/>
      <c r="KE76" s="139"/>
      <c r="KF76" s="139"/>
      <c r="KG76" s="139"/>
      <c r="KH76" s="139"/>
      <c r="KI76" s="139"/>
      <c r="KJ76" s="139"/>
      <c r="KK76" s="139"/>
      <c r="KL76" s="139"/>
      <c r="KM76" s="139"/>
      <c r="KN76" s="139"/>
      <c r="KO76" s="140"/>
      <c r="KP76" s="138">
        <f>データ!$C$11</f>
        <v>41640</v>
      </c>
      <c r="KQ76" s="139"/>
      <c r="KR76" s="139"/>
      <c r="KS76" s="139"/>
      <c r="KT76" s="139"/>
      <c r="KU76" s="139"/>
      <c r="KV76" s="139"/>
      <c r="KW76" s="139"/>
      <c r="KX76" s="139"/>
      <c r="KY76" s="139"/>
      <c r="KZ76" s="139"/>
      <c r="LA76" s="139"/>
      <c r="LB76" s="139"/>
      <c r="LC76" s="139"/>
      <c r="LD76" s="140"/>
      <c r="LE76" s="138">
        <f>データ!$D$11</f>
        <v>42005</v>
      </c>
      <c r="LF76" s="139"/>
      <c r="LG76" s="139"/>
      <c r="LH76" s="139"/>
      <c r="LI76" s="139"/>
      <c r="LJ76" s="139"/>
      <c r="LK76" s="139"/>
      <c r="LL76" s="139"/>
      <c r="LM76" s="139"/>
      <c r="LN76" s="139"/>
      <c r="LO76" s="139"/>
      <c r="LP76" s="139"/>
      <c r="LQ76" s="139"/>
      <c r="LR76" s="139"/>
      <c r="LS76" s="140"/>
      <c r="LT76" s="138">
        <f>データ!$E$11</f>
        <v>42370</v>
      </c>
      <c r="LU76" s="139"/>
      <c r="LV76" s="139"/>
      <c r="LW76" s="139"/>
      <c r="LX76" s="139"/>
      <c r="LY76" s="139"/>
      <c r="LZ76" s="139"/>
      <c r="MA76" s="139"/>
      <c r="MB76" s="139"/>
      <c r="MC76" s="139"/>
      <c r="MD76" s="139"/>
      <c r="ME76" s="139"/>
      <c r="MF76" s="139"/>
      <c r="MG76" s="139"/>
      <c r="MH76" s="140"/>
      <c r="MI76" s="138">
        <f>データ!$F$11</f>
        <v>42736</v>
      </c>
      <c r="MJ76" s="139"/>
      <c r="MK76" s="139"/>
      <c r="ML76" s="139"/>
      <c r="MM76" s="139"/>
      <c r="MN76" s="139"/>
      <c r="MO76" s="139"/>
      <c r="MP76" s="139"/>
      <c r="MQ76" s="139"/>
      <c r="MR76" s="139"/>
      <c r="MS76" s="139"/>
      <c r="MT76" s="139"/>
      <c r="MU76" s="139"/>
      <c r="MV76" s="139"/>
      <c r="MW76" s="140"/>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1" t="s">
        <v>27</v>
      </c>
      <c r="J77" s="141"/>
      <c r="K77" s="141"/>
      <c r="L77" s="141"/>
      <c r="M77" s="141"/>
      <c r="N77" s="141"/>
      <c r="O77" s="141"/>
      <c r="P77" s="141"/>
      <c r="Q77" s="141"/>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2"/>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4"/>
      <c r="FY77" s="4"/>
      <c r="FZ77" s="4"/>
      <c r="GA77" s="4"/>
      <c r="GB77" s="4"/>
      <c r="GC77" s="141" t="s">
        <v>27</v>
      </c>
      <c r="GD77" s="141"/>
      <c r="GE77" s="141"/>
      <c r="GF77" s="141"/>
      <c r="GG77" s="141"/>
      <c r="GH77" s="141"/>
      <c r="GI77" s="141"/>
      <c r="GJ77" s="141"/>
      <c r="GK77" s="141"/>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1" t="s">
        <v>27</v>
      </c>
      <c r="JS77" s="141"/>
      <c r="JT77" s="141"/>
      <c r="JU77" s="141"/>
      <c r="JV77" s="141"/>
      <c r="JW77" s="141"/>
      <c r="JX77" s="141"/>
      <c r="JY77" s="141"/>
      <c r="JZ77" s="141"/>
      <c r="KA77" s="119">
        <f>データ!CZ7</f>
        <v>131.80000000000001</v>
      </c>
      <c r="KB77" s="120"/>
      <c r="KC77" s="120"/>
      <c r="KD77" s="120"/>
      <c r="KE77" s="120"/>
      <c r="KF77" s="120"/>
      <c r="KG77" s="120"/>
      <c r="KH77" s="120"/>
      <c r="KI77" s="120"/>
      <c r="KJ77" s="120"/>
      <c r="KK77" s="120"/>
      <c r="KL77" s="120"/>
      <c r="KM77" s="120"/>
      <c r="KN77" s="120"/>
      <c r="KO77" s="121"/>
      <c r="KP77" s="119">
        <f>データ!DA7</f>
        <v>111.3</v>
      </c>
      <c r="KQ77" s="120"/>
      <c r="KR77" s="120"/>
      <c r="KS77" s="120"/>
      <c r="KT77" s="120"/>
      <c r="KU77" s="120"/>
      <c r="KV77" s="120"/>
      <c r="KW77" s="120"/>
      <c r="KX77" s="120"/>
      <c r="KY77" s="120"/>
      <c r="KZ77" s="120"/>
      <c r="LA77" s="120"/>
      <c r="LB77" s="120"/>
      <c r="LC77" s="120"/>
      <c r="LD77" s="121"/>
      <c r="LE77" s="119">
        <f>データ!DB7</f>
        <v>94.2</v>
      </c>
      <c r="LF77" s="120"/>
      <c r="LG77" s="120"/>
      <c r="LH77" s="120"/>
      <c r="LI77" s="120"/>
      <c r="LJ77" s="120"/>
      <c r="LK77" s="120"/>
      <c r="LL77" s="120"/>
      <c r="LM77" s="120"/>
      <c r="LN77" s="120"/>
      <c r="LO77" s="120"/>
      <c r="LP77" s="120"/>
      <c r="LQ77" s="120"/>
      <c r="LR77" s="120"/>
      <c r="LS77" s="121"/>
      <c r="LT77" s="119">
        <f>データ!DC7</f>
        <v>75.099999999999994</v>
      </c>
      <c r="LU77" s="120"/>
      <c r="LV77" s="120"/>
      <c r="LW77" s="120"/>
      <c r="LX77" s="120"/>
      <c r="LY77" s="120"/>
      <c r="LZ77" s="120"/>
      <c r="MA77" s="120"/>
      <c r="MB77" s="120"/>
      <c r="MC77" s="120"/>
      <c r="MD77" s="120"/>
      <c r="ME77" s="120"/>
      <c r="MF77" s="120"/>
      <c r="MG77" s="120"/>
      <c r="MH77" s="121"/>
      <c r="MI77" s="119">
        <f>データ!DD7</f>
        <v>58.3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1" t="s">
        <v>29</v>
      </c>
      <c r="J78" s="141"/>
      <c r="K78" s="141"/>
      <c r="L78" s="141"/>
      <c r="M78" s="141"/>
      <c r="N78" s="141"/>
      <c r="O78" s="141"/>
      <c r="P78" s="141"/>
      <c r="Q78" s="141"/>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2"/>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4"/>
      <c r="FY78" s="4"/>
      <c r="FZ78" s="4"/>
      <c r="GA78" s="4"/>
      <c r="GB78" s="4"/>
      <c r="GC78" s="141" t="s">
        <v>29</v>
      </c>
      <c r="GD78" s="141"/>
      <c r="GE78" s="141"/>
      <c r="GF78" s="141"/>
      <c r="GG78" s="141"/>
      <c r="GH78" s="141"/>
      <c r="GI78" s="141"/>
      <c r="GJ78" s="141"/>
      <c r="GK78" s="141"/>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1" t="s">
        <v>29</v>
      </c>
      <c r="JS78" s="141"/>
      <c r="JT78" s="141"/>
      <c r="JU78" s="141"/>
      <c r="JV78" s="141"/>
      <c r="JW78" s="141"/>
      <c r="JX78" s="141"/>
      <c r="JY78" s="141"/>
      <c r="JZ78" s="141"/>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5"/>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7"/>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xJOA+yaONA+zEgO7hc5y1swsalaGK1mXHdspiRDBmAvJ4XhZcihAUZmw7PTycXdz+J0tTmMpEOjkVmABRPGuHQ==" saltValue="1yoPfa8T1Rd8Igxs5nTLX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5" t="s">
        <v>68</v>
      </c>
      <c r="I3" s="146"/>
      <c r="J3" s="146"/>
      <c r="K3" s="146"/>
      <c r="L3" s="146"/>
      <c r="M3" s="146"/>
      <c r="N3" s="146"/>
      <c r="O3" s="146"/>
      <c r="P3" s="146"/>
      <c r="Q3" s="146"/>
      <c r="R3" s="146"/>
      <c r="S3" s="146"/>
      <c r="T3" s="146"/>
      <c r="U3" s="146"/>
      <c r="V3" s="146"/>
      <c r="W3" s="146"/>
      <c r="X3" s="146"/>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7"/>
      <c r="I4" s="148"/>
      <c r="J4" s="148"/>
      <c r="K4" s="148"/>
      <c r="L4" s="148"/>
      <c r="M4" s="148"/>
      <c r="N4" s="148"/>
      <c r="O4" s="148"/>
      <c r="P4" s="148"/>
      <c r="Q4" s="148"/>
      <c r="R4" s="148"/>
      <c r="S4" s="148"/>
      <c r="T4" s="148"/>
      <c r="U4" s="148"/>
      <c r="V4" s="148"/>
      <c r="W4" s="148"/>
      <c r="X4" s="148"/>
      <c r="Y4" s="142" t="s">
        <v>73</v>
      </c>
      <c r="Z4" s="143"/>
      <c r="AA4" s="143"/>
      <c r="AB4" s="143"/>
      <c r="AC4" s="143"/>
      <c r="AD4" s="143"/>
      <c r="AE4" s="143"/>
      <c r="AF4" s="143"/>
      <c r="AG4" s="143"/>
      <c r="AH4" s="143"/>
      <c r="AI4" s="144"/>
      <c r="AJ4" s="149" t="s">
        <v>74</v>
      </c>
      <c r="AK4" s="149"/>
      <c r="AL4" s="149"/>
      <c r="AM4" s="149"/>
      <c r="AN4" s="149"/>
      <c r="AO4" s="149"/>
      <c r="AP4" s="149"/>
      <c r="AQ4" s="149"/>
      <c r="AR4" s="149"/>
      <c r="AS4" s="149"/>
      <c r="AT4" s="149"/>
      <c r="AU4" s="150" t="s">
        <v>75</v>
      </c>
      <c r="AV4" s="149"/>
      <c r="AW4" s="149"/>
      <c r="AX4" s="149"/>
      <c r="AY4" s="149"/>
      <c r="AZ4" s="149"/>
      <c r="BA4" s="149"/>
      <c r="BB4" s="149"/>
      <c r="BC4" s="149"/>
      <c r="BD4" s="149"/>
      <c r="BE4" s="149"/>
      <c r="BF4" s="149" t="s">
        <v>76</v>
      </c>
      <c r="BG4" s="149"/>
      <c r="BH4" s="149"/>
      <c r="BI4" s="149"/>
      <c r="BJ4" s="149"/>
      <c r="BK4" s="149"/>
      <c r="BL4" s="149"/>
      <c r="BM4" s="149"/>
      <c r="BN4" s="149"/>
      <c r="BO4" s="149"/>
      <c r="BP4" s="149"/>
      <c r="BQ4" s="150" t="s">
        <v>77</v>
      </c>
      <c r="BR4" s="149"/>
      <c r="BS4" s="149"/>
      <c r="BT4" s="149"/>
      <c r="BU4" s="149"/>
      <c r="BV4" s="149"/>
      <c r="BW4" s="149"/>
      <c r="BX4" s="149"/>
      <c r="BY4" s="149"/>
      <c r="BZ4" s="149"/>
      <c r="CA4" s="149"/>
      <c r="CB4" s="149" t="s">
        <v>78</v>
      </c>
      <c r="CC4" s="149"/>
      <c r="CD4" s="149"/>
      <c r="CE4" s="149"/>
      <c r="CF4" s="149"/>
      <c r="CG4" s="149"/>
      <c r="CH4" s="149"/>
      <c r="CI4" s="149"/>
      <c r="CJ4" s="149"/>
      <c r="CK4" s="149"/>
      <c r="CL4" s="149"/>
      <c r="CM4" s="151" t="s">
        <v>79</v>
      </c>
      <c r="CN4" s="151" t="s">
        <v>80</v>
      </c>
      <c r="CO4" s="142" t="s">
        <v>81</v>
      </c>
      <c r="CP4" s="143"/>
      <c r="CQ4" s="143"/>
      <c r="CR4" s="143"/>
      <c r="CS4" s="143"/>
      <c r="CT4" s="143"/>
      <c r="CU4" s="143"/>
      <c r="CV4" s="143"/>
      <c r="CW4" s="143"/>
      <c r="CX4" s="143"/>
      <c r="CY4" s="144"/>
      <c r="CZ4" s="149" t="s">
        <v>82</v>
      </c>
      <c r="DA4" s="149"/>
      <c r="DB4" s="149"/>
      <c r="DC4" s="149"/>
      <c r="DD4" s="149"/>
      <c r="DE4" s="149"/>
      <c r="DF4" s="149"/>
      <c r="DG4" s="149"/>
      <c r="DH4" s="149"/>
      <c r="DI4" s="149"/>
      <c r="DJ4" s="149"/>
      <c r="DK4" s="142" t="s">
        <v>83</v>
      </c>
      <c r="DL4" s="143"/>
      <c r="DM4" s="143"/>
      <c r="DN4" s="143"/>
      <c r="DO4" s="143"/>
      <c r="DP4" s="143"/>
      <c r="DQ4" s="143"/>
      <c r="DR4" s="143"/>
      <c r="DS4" s="143"/>
      <c r="DT4" s="143"/>
      <c r="DU4" s="144"/>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100</v>
      </c>
      <c r="AL5" s="59" t="s">
        <v>101</v>
      </c>
      <c r="AM5" s="59" t="s">
        <v>111</v>
      </c>
      <c r="AN5" s="59" t="s">
        <v>112</v>
      </c>
      <c r="AO5" s="59" t="s">
        <v>104</v>
      </c>
      <c r="AP5" s="59" t="s">
        <v>105</v>
      </c>
      <c r="AQ5" s="59" t="s">
        <v>106</v>
      </c>
      <c r="AR5" s="59" t="s">
        <v>107</v>
      </c>
      <c r="AS5" s="59" t="s">
        <v>108</v>
      </c>
      <c r="AT5" s="59" t="s">
        <v>109</v>
      </c>
      <c r="AU5" s="59" t="s">
        <v>99</v>
      </c>
      <c r="AV5" s="59" t="s">
        <v>113</v>
      </c>
      <c r="AW5" s="59" t="s">
        <v>114</v>
      </c>
      <c r="AX5" s="59" t="s">
        <v>115</v>
      </c>
      <c r="AY5" s="59" t="s">
        <v>116</v>
      </c>
      <c r="AZ5" s="59" t="s">
        <v>104</v>
      </c>
      <c r="BA5" s="59" t="s">
        <v>105</v>
      </c>
      <c r="BB5" s="59" t="s">
        <v>106</v>
      </c>
      <c r="BC5" s="59" t="s">
        <v>107</v>
      </c>
      <c r="BD5" s="59" t="s">
        <v>108</v>
      </c>
      <c r="BE5" s="59" t="s">
        <v>109</v>
      </c>
      <c r="BF5" s="59" t="s">
        <v>110</v>
      </c>
      <c r="BG5" s="59" t="s">
        <v>113</v>
      </c>
      <c r="BH5" s="59" t="s">
        <v>117</v>
      </c>
      <c r="BI5" s="59" t="s">
        <v>111</v>
      </c>
      <c r="BJ5" s="59" t="s">
        <v>112</v>
      </c>
      <c r="BK5" s="59" t="s">
        <v>104</v>
      </c>
      <c r="BL5" s="59" t="s">
        <v>105</v>
      </c>
      <c r="BM5" s="59" t="s">
        <v>106</v>
      </c>
      <c r="BN5" s="59" t="s">
        <v>107</v>
      </c>
      <c r="BO5" s="59" t="s">
        <v>108</v>
      </c>
      <c r="BP5" s="59" t="s">
        <v>109</v>
      </c>
      <c r="BQ5" s="59" t="s">
        <v>99</v>
      </c>
      <c r="BR5" s="59" t="s">
        <v>118</v>
      </c>
      <c r="BS5" s="59" t="s">
        <v>117</v>
      </c>
      <c r="BT5" s="59" t="s">
        <v>119</v>
      </c>
      <c r="BU5" s="59" t="s">
        <v>116</v>
      </c>
      <c r="BV5" s="59" t="s">
        <v>104</v>
      </c>
      <c r="BW5" s="59" t="s">
        <v>105</v>
      </c>
      <c r="BX5" s="59" t="s">
        <v>106</v>
      </c>
      <c r="BY5" s="59" t="s">
        <v>107</v>
      </c>
      <c r="BZ5" s="59" t="s">
        <v>108</v>
      </c>
      <c r="CA5" s="59" t="s">
        <v>109</v>
      </c>
      <c r="CB5" s="59" t="s">
        <v>110</v>
      </c>
      <c r="CC5" s="59" t="s">
        <v>113</v>
      </c>
      <c r="CD5" s="59" t="s">
        <v>101</v>
      </c>
      <c r="CE5" s="59" t="s">
        <v>115</v>
      </c>
      <c r="CF5" s="59" t="s">
        <v>112</v>
      </c>
      <c r="CG5" s="59" t="s">
        <v>104</v>
      </c>
      <c r="CH5" s="59" t="s">
        <v>105</v>
      </c>
      <c r="CI5" s="59" t="s">
        <v>106</v>
      </c>
      <c r="CJ5" s="59" t="s">
        <v>107</v>
      </c>
      <c r="CK5" s="59" t="s">
        <v>108</v>
      </c>
      <c r="CL5" s="59" t="s">
        <v>109</v>
      </c>
      <c r="CM5" s="152"/>
      <c r="CN5" s="152"/>
      <c r="CO5" s="59" t="s">
        <v>120</v>
      </c>
      <c r="CP5" s="59" t="s">
        <v>113</v>
      </c>
      <c r="CQ5" s="59" t="s">
        <v>121</v>
      </c>
      <c r="CR5" s="59" t="s">
        <v>115</v>
      </c>
      <c r="CS5" s="59" t="s">
        <v>112</v>
      </c>
      <c r="CT5" s="59" t="s">
        <v>104</v>
      </c>
      <c r="CU5" s="59" t="s">
        <v>105</v>
      </c>
      <c r="CV5" s="59" t="s">
        <v>106</v>
      </c>
      <c r="CW5" s="59" t="s">
        <v>107</v>
      </c>
      <c r="CX5" s="59" t="s">
        <v>108</v>
      </c>
      <c r="CY5" s="59" t="s">
        <v>109</v>
      </c>
      <c r="CZ5" s="59" t="s">
        <v>99</v>
      </c>
      <c r="DA5" s="59" t="s">
        <v>113</v>
      </c>
      <c r="DB5" s="59" t="s">
        <v>121</v>
      </c>
      <c r="DC5" s="59" t="s">
        <v>115</v>
      </c>
      <c r="DD5" s="59" t="s">
        <v>112</v>
      </c>
      <c r="DE5" s="59" t="s">
        <v>104</v>
      </c>
      <c r="DF5" s="59" t="s">
        <v>105</v>
      </c>
      <c r="DG5" s="59" t="s">
        <v>106</v>
      </c>
      <c r="DH5" s="59" t="s">
        <v>107</v>
      </c>
      <c r="DI5" s="59" t="s">
        <v>108</v>
      </c>
      <c r="DJ5" s="59" t="s">
        <v>44</v>
      </c>
      <c r="DK5" s="59" t="s">
        <v>120</v>
      </c>
      <c r="DL5" s="59" t="s">
        <v>113</v>
      </c>
      <c r="DM5" s="59" t="s">
        <v>101</v>
      </c>
      <c r="DN5" s="59" t="s">
        <v>115</v>
      </c>
      <c r="DO5" s="59" t="s">
        <v>116</v>
      </c>
      <c r="DP5" s="59" t="s">
        <v>104</v>
      </c>
      <c r="DQ5" s="59" t="s">
        <v>105</v>
      </c>
      <c r="DR5" s="59" t="s">
        <v>106</v>
      </c>
      <c r="DS5" s="59" t="s">
        <v>107</v>
      </c>
      <c r="DT5" s="59" t="s">
        <v>108</v>
      </c>
      <c r="DU5" s="59" t="s">
        <v>109</v>
      </c>
    </row>
    <row r="6" spans="1:125" s="66" customFormat="1" x14ac:dyDescent="0.15">
      <c r="A6" s="49" t="s">
        <v>122</v>
      </c>
      <c r="B6" s="60">
        <f>B8</f>
        <v>2017</v>
      </c>
      <c r="C6" s="60">
        <f t="shared" ref="C6:X6" si="1">C8</f>
        <v>262145</v>
      </c>
      <c r="D6" s="60">
        <f t="shared" si="1"/>
        <v>47</v>
      </c>
      <c r="E6" s="60">
        <f t="shared" si="1"/>
        <v>14</v>
      </c>
      <c r="F6" s="60">
        <f t="shared" si="1"/>
        <v>0</v>
      </c>
      <c r="G6" s="60">
        <f t="shared" si="1"/>
        <v>1</v>
      </c>
      <c r="H6" s="60" t="str">
        <f>SUBSTITUTE(H8,"　","")</f>
        <v>京都府木津川市</v>
      </c>
      <c r="I6" s="60" t="str">
        <f t="shared" si="1"/>
        <v>加茂駅前第１駐車場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5</v>
      </c>
      <c r="S6" s="62" t="str">
        <f t="shared" si="1"/>
        <v>駅</v>
      </c>
      <c r="T6" s="62" t="str">
        <f t="shared" si="1"/>
        <v>無</v>
      </c>
      <c r="U6" s="63">
        <f t="shared" si="1"/>
        <v>1368</v>
      </c>
      <c r="V6" s="63">
        <f t="shared" si="1"/>
        <v>39</v>
      </c>
      <c r="W6" s="63">
        <f t="shared" si="1"/>
        <v>150</v>
      </c>
      <c r="X6" s="62" t="str">
        <f t="shared" si="1"/>
        <v>導入なし</v>
      </c>
      <c r="Y6" s="64">
        <f>IF(Y8="-",NA(),Y8)</f>
        <v>92.4</v>
      </c>
      <c r="Z6" s="64">
        <f t="shared" ref="Z6:AH6" si="2">IF(Z8="-",NA(),Z8)</f>
        <v>94.2</v>
      </c>
      <c r="AA6" s="64">
        <f t="shared" si="2"/>
        <v>90.2</v>
      </c>
      <c r="AB6" s="64">
        <f t="shared" si="2"/>
        <v>92.7</v>
      </c>
      <c r="AC6" s="64">
        <f t="shared" si="2"/>
        <v>82.7</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12.6</v>
      </c>
      <c r="BG6" s="64">
        <f t="shared" ref="BG6:BO6" si="5">IF(BG8="-",NA(),BG8)</f>
        <v>14.5</v>
      </c>
      <c r="BH6" s="64">
        <f t="shared" si="5"/>
        <v>9.4</v>
      </c>
      <c r="BI6" s="64">
        <f t="shared" si="5"/>
        <v>12.1</v>
      </c>
      <c r="BJ6" s="64">
        <f t="shared" si="5"/>
        <v>-0.6</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855</v>
      </c>
      <c r="BR6" s="65">
        <f t="shared" ref="BR6:BZ6" si="6">IF(BR8="-",NA(),BR8)</f>
        <v>978</v>
      </c>
      <c r="BS6" s="65">
        <f t="shared" si="6"/>
        <v>637</v>
      </c>
      <c r="BT6" s="65">
        <f t="shared" si="6"/>
        <v>825</v>
      </c>
      <c r="BU6" s="65">
        <f t="shared" si="6"/>
        <v>-36</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123</v>
      </c>
      <c r="CM6" s="63">
        <f t="shared" ref="CM6:CN6" si="7">CM8</f>
        <v>38175</v>
      </c>
      <c r="CN6" s="63">
        <f t="shared" si="7"/>
        <v>0</v>
      </c>
      <c r="CO6" s="64"/>
      <c r="CP6" s="64"/>
      <c r="CQ6" s="64"/>
      <c r="CR6" s="64"/>
      <c r="CS6" s="64"/>
      <c r="CT6" s="64"/>
      <c r="CU6" s="64"/>
      <c r="CV6" s="64"/>
      <c r="CW6" s="64"/>
      <c r="CX6" s="64"/>
      <c r="CY6" s="61" t="s">
        <v>123</v>
      </c>
      <c r="CZ6" s="64">
        <f>IF(CZ8="-",NA(),CZ8)</f>
        <v>131.80000000000001</v>
      </c>
      <c r="DA6" s="64">
        <f t="shared" ref="DA6:DI6" si="8">IF(DA8="-",NA(),DA8)</f>
        <v>111.3</v>
      </c>
      <c r="DB6" s="64">
        <f t="shared" si="8"/>
        <v>94.2</v>
      </c>
      <c r="DC6" s="64">
        <f t="shared" si="8"/>
        <v>75.099999999999994</v>
      </c>
      <c r="DD6" s="64">
        <f t="shared" si="8"/>
        <v>58.3</v>
      </c>
      <c r="DE6" s="64">
        <f t="shared" si="8"/>
        <v>84.4</v>
      </c>
      <c r="DF6" s="64">
        <f t="shared" si="8"/>
        <v>78.400000000000006</v>
      </c>
      <c r="DG6" s="64">
        <f t="shared" si="8"/>
        <v>70.5</v>
      </c>
      <c r="DH6" s="64">
        <f t="shared" si="8"/>
        <v>59.2</v>
      </c>
      <c r="DI6" s="64">
        <f t="shared" si="8"/>
        <v>62.4</v>
      </c>
      <c r="DJ6" s="61" t="str">
        <f>IF(DJ8="-","",IF(DJ8="-","【-】","【"&amp;SUBSTITUTE(TEXT(DJ8,"#,##0.0"),"-","△")&amp;"】"))</f>
        <v>【120.3】</v>
      </c>
      <c r="DK6" s="64">
        <f>IF(DK8="-",NA(),DK8)</f>
        <v>74.400000000000006</v>
      </c>
      <c r="DL6" s="64">
        <f t="shared" ref="DL6:DT6" si="9">IF(DL8="-",NA(),DL8)</f>
        <v>76.900000000000006</v>
      </c>
      <c r="DM6" s="64">
        <f t="shared" si="9"/>
        <v>79.5</v>
      </c>
      <c r="DN6" s="64">
        <f t="shared" si="9"/>
        <v>79.5</v>
      </c>
      <c r="DO6" s="64">
        <f t="shared" si="9"/>
        <v>76.900000000000006</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124</v>
      </c>
      <c r="B7" s="60">
        <f t="shared" ref="B7:X7" si="10">B8</f>
        <v>2017</v>
      </c>
      <c r="C7" s="60">
        <f t="shared" si="10"/>
        <v>262145</v>
      </c>
      <c r="D7" s="60">
        <f t="shared" si="10"/>
        <v>47</v>
      </c>
      <c r="E7" s="60">
        <f t="shared" si="10"/>
        <v>14</v>
      </c>
      <c r="F7" s="60">
        <f t="shared" si="10"/>
        <v>0</v>
      </c>
      <c r="G7" s="60">
        <f t="shared" si="10"/>
        <v>1</v>
      </c>
      <c r="H7" s="60" t="str">
        <f t="shared" si="10"/>
        <v>京都府　木津川市</v>
      </c>
      <c r="I7" s="60" t="str">
        <f t="shared" si="10"/>
        <v>加茂駅前第１駐車場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5</v>
      </c>
      <c r="S7" s="62" t="str">
        <f t="shared" si="10"/>
        <v>駅</v>
      </c>
      <c r="T7" s="62" t="str">
        <f t="shared" si="10"/>
        <v>無</v>
      </c>
      <c r="U7" s="63">
        <f t="shared" si="10"/>
        <v>1368</v>
      </c>
      <c r="V7" s="63">
        <f t="shared" si="10"/>
        <v>39</v>
      </c>
      <c r="W7" s="63">
        <f t="shared" si="10"/>
        <v>150</v>
      </c>
      <c r="X7" s="62" t="str">
        <f t="shared" si="10"/>
        <v>導入なし</v>
      </c>
      <c r="Y7" s="64">
        <f>Y8</f>
        <v>92.4</v>
      </c>
      <c r="Z7" s="64">
        <f t="shared" ref="Z7:AH7" si="11">Z8</f>
        <v>94.2</v>
      </c>
      <c r="AA7" s="64">
        <f t="shared" si="11"/>
        <v>90.2</v>
      </c>
      <c r="AB7" s="64">
        <f t="shared" si="11"/>
        <v>92.7</v>
      </c>
      <c r="AC7" s="64">
        <f t="shared" si="11"/>
        <v>82.7</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12.6</v>
      </c>
      <c r="BG7" s="64">
        <f t="shared" ref="BG7:BO7" si="14">BG8</f>
        <v>14.5</v>
      </c>
      <c r="BH7" s="64">
        <f t="shared" si="14"/>
        <v>9.4</v>
      </c>
      <c r="BI7" s="64">
        <f t="shared" si="14"/>
        <v>12.1</v>
      </c>
      <c r="BJ7" s="64">
        <f t="shared" si="14"/>
        <v>-0.6</v>
      </c>
      <c r="BK7" s="64">
        <f t="shared" si="14"/>
        <v>37.6</v>
      </c>
      <c r="BL7" s="64">
        <f t="shared" si="14"/>
        <v>40.700000000000003</v>
      </c>
      <c r="BM7" s="64">
        <f t="shared" si="14"/>
        <v>38.200000000000003</v>
      </c>
      <c r="BN7" s="64">
        <f t="shared" si="14"/>
        <v>34.6</v>
      </c>
      <c r="BO7" s="64">
        <f t="shared" si="14"/>
        <v>37.6</v>
      </c>
      <c r="BP7" s="61"/>
      <c r="BQ7" s="65">
        <f>BQ8</f>
        <v>855</v>
      </c>
      <c r="BR7" s="65">
        <f t="shared" ref="BR7:BZ7" si="15">BR8</f>
        <v>978</v>
      </c>
      <c r="BS7" s="65">
        <f t="shared" si="15"/>
        <v>637</v>
      </c>
      <c r="BT7" s="65">
        <f t="shared" si="15"/>
        <v>825</v>
      </c>
      <c r="BU7" s="65">
        <f t="shared" si="15"/>
        <v>-36</v>
      </c>
      <c r="BV7" s="65">
        <f t="shared" si="15"/>
        <v>6777</v>
      </c>
      <c r="BW7" s="65">
        <f t="shared" si="15"/>
        <v>7496</v>
      </c>
      <c r="BX7" s="65">
        <f t="shared" si="15"/>
        <v>6967</v>
      </c>
      <c r="BY7" s="65">
        <f t="shared" si="15"/>
        <v>7138</v>
      </c>
      <c r="BZ7" s="65">
        <f t="shared" si="15"/>
        <v>8131</v>
      </c>
      <c r="CA7" s="63"/>
      <c r="CB7" s="64" t="s">
        <v>125</v>
      </c>
      <c r="CC7" s="64" t="s">
        <v>125</v>
      </c>
      <c r="CD7" s="64" t="s">
        <v>125</v>
      </c>
      <c r="CE7" s="64" t="s">
        <v>125</v>
      </c>
      <c r="CF7" s="64" t="s">
        <v>125</v>
      </c>
      <c r="CG7" s="64" t="s">
        <v>125</v>
      </c>
      <c r="CH7" s="64" t="s">
        <v>125</v>
      </c>
      <c r="CI7" s="64" t="s">
        <v>125</v>
      </c>
      <c r="CJ7" s="64" t="s">
        <v>125</v>
      </c>
      <c r="CK7" s="64" t="s">
        <v>123</v>
      </c>
      <c r="CL7" s="61"/>
      <c r="CM7" s="63">
        <f>CM8</f>
        <v>38175</v>
      </c>
      <c r="CN7" s="63">
        <f>CN8</f>
        <v>0</v>
      </c>
      <c r="CO7" s="64" t="s">
        <v>125</v>
      </c>
      <c r="CP7" s="64" t="s">
        <v>125</v>
      </c>
      <c r="CQ7" s="64" t="s">
        <v>125</v>
      </c>
      <c r="CR7" s="64" t="s">
        <v>125</v>
      </c>
      <c r="CS7" s="64" t="s">
        <v>125</v>
      </c>
      <c r="CT7" s="64" t="s">
        <v>125</v>
      </c>
      <c r="CU7" s="64" t="s">
        <v>125</v>
      </c>
      <c r="CV7" s="64" t="s">
        <v>125</v>
      </c>
      <c r="CW7" s="64" t="s">
        <v>125</v>
      </c>
      <c r="CX7" s="64" t="s">
        <v>123</v>
      </c>
      <c r="CY7" s="61"/>
      <c r="CZ7" s="64">
        <f>CZ8</f>
        <v>131.80000000000001</v>
      </c>
      <c r="DA7" s="64">
        <f t="shared" ref="DA7:DI7" si="16">DA8</f>
        <v>111.3</v>
      </c>
      <c r="DB7" s="64">
        <f t="shared" si="16"/>
        <v>94.2</v>
      </c>
      <c r="DC7" s="64">
        <f t="shared" si="16"/>
        <v>75.099999999999994</v>
      </c>
      <c r="DD7" s="64">
        <f t="shared" si="16"/>
        <v>58.3</v>
      </c>
      <c r="DE7" s="64">
        <f t="shared" si="16"/>
        <v>84.4</v>
      </c>
      <c r="DF7" s="64">
        <f t="shared" si="16"/>
        <v>78.400000000000006</v>
      </c>
      <c r="DG7" s="64">
        <f t="shared" si="16"/>
        <v>70.5</v>
      </c>
      <c r="DH7" s="64">
        <f t="shared" si="16"/>
        <v>59.2</v>
      </c>
      <c r="DI7" s="64">
        <f t="shared" si="16"/>
        <v>62.4</v>
      </c>
      <c r="DJ7" s="61"/>
      <c r="DK7" s="64">
        <f>DK8</f>
        <v>74.400000000000006</v>
      </c>
      <c r="DL7" s="64">
        <f t="shared" ref="DL7:DT7" si="17">DL8</f>
        <v>76.900000000000006</v>
      </c>
      <c r="DM7" s="64">
        <f t="shared" si="17"/>
        <v>79.5</v>
      </c>
      <c r="DN7" s="64">
        <f t="shared" si="17"/>
        <v>79.5</v>
      </c>
      <c r="DO7" s="64">
        <f t="shared" si="17"/>
        <v>76.900000000000006</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262145</v>
      </c>
      <c r="D8" s="67">
        <v>47</v>
      </c>
      <c r="E8" s="67">
        <v>14</v>
      </c>
      <c r="F8" s="67">
        <v>0</v>
      </c>
      <c r="G8" s="67">
        <v>1</v>
      </c>
      <c r="H8" s="67" t="s">
        <v>126</v>
      </c>
      <c r="I8" s="67" t="s">
        <v>127</v>
      </c>
      <c r="J8" s="67" t="s">
        <v>128</v>
      </c>
      <c r="K8" s="67" t="s">
        <v>129</v>
      </c>
      <c r="L8" s="67" t="s">
        <v>130</v>
      </c>
      <c r="M8" s="67" t="s">
        <v>131</v>
      </c>
      <c r="N8" s="67" t="s">
        <v>132</v>
      </c>
      <c r="O8" s="68" t="s">
        <v>133</v>
      </c>
      <c r="P8" s="69" t="s">
        <v>134</v>
      </c>
      <c r="Q8" s="69" t="s">
        <v>135</v>
      </c>
      <c r="R8" s="70">
        <v>5</v>
      </c>
      <c r="S8" s="69" t="s">
        <v>136</v>
      </c>
      <c r="T8" s="69" t="s">
        <v>137</v>
      </c>
      <c r="U8" s="70">
        <v>1368</v>
      </c>
      <c r="V8" s="70">
        <v>39</v>
      </c>
      <c r="W8" s="70">
        <v>150</v>
      </c>
      <c r="X8" s="69" t="s">
        <v>138</v>
      </c>
      <c r="Y8" s="71">
        <v>92.4</v>
      </c>
      <c r="Z8" s="71">
        <v>94.2</v>
      </c>
      <c r="AA8" s="71">
        <v>90.2</v>
      </c>
      <c r="AB8" s="71">
        <v>92.7</v>
      </c>
      <c r="AC8" s="71">
        <v>82.7</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12.6</v>
      </c>
      <c r="BG8" s="71">
        <v>14.5</v>
      </c>
      <c r="BH8" s="71">
        <v>9.4</v>
      </c>
      <c r="BI8" s="71">
        <v>12.1</v>
      </c>
      <c r="BJ8" s="71">
        <v>-0.6</v>
      </c>
      <c r="BK8" s="71">
        <v>37.6</v>
      </c>
      <c r="BL8" s="71">
        <v>40.700000000000003</v>
      </c>
      <c r="BM8" s="71">
        <v>38.200000000000003</v>
      </c>
      <c r="BN8" s="71">
        <v>34.6</v>
      </c>
      <c r="BO8" s="71">
        <v>37.6</v>
      </c>
      <c r="BP8" s="68">
        <v>26.4</v>
      </c>
      <c r="BQ8" s="72">
        <v>855</v>
      </c>
      <c r="BR8" s="72">
        <v>978</v>
      </c>
      <c r="BS8" s="72">
        <v>637</v>
      </c>
      <c r="BT8" s="73">
        <v>825</v>
      </c>
      <c r="BU8" s="73">
        <v>-36</v>
      </c>
      <c r="BV8" s="72">
        <v>6777</v>
      </c>
      <c r="BW8" s="72">
        <v>7496</v>
      </c>
      <c r="BX8" s="72">
        <v>6967</v>
      </c>
      <c r="BY8" s="72">
        <v>7138</v>
      </c>
      <c r="BZ8" s="72">
        <v>8131</v>
      </c>
      <c r="CA8" s="70">
        <v>15069</v>
      </c>
      <c r="CB8" s="71" t="s">
        <v>130</v>
      </c>
      <c r="CC8" s="71" t="s">
        <v>130</v>
      </c>
      <c r="CD8" s="71" t="s">
        <v>130</v>
      </c>
      <c r="CE8" s="71" t="s">
        <v>130</v>
      </c>
      <c r="CF8" s="71" t="s">
        <v>130</v>
      </c>
      <c r="CG8" s="71" t="s">
        <v>130</v>
      </c>
      <c r="CH8" s="71" t="s">
        <v>130</v>
      </c>
      <c r="CI8" s="71" t="s">
        <v>130</v>
      </c>
      <c r="CJ8" s="71" t="s">
        <v>130</v>
      </c>
      <c r="CK8" s="71" t="s">
        <v>130</v>
      </c>
      <c r="CL8" s="68" t="s">
        <v>130</v>
      </c>
      <c r="CM8" s="70">
        <v>38175</v>
      </c>
      <c r="CN8" s="70">
        <v>0</v>
      </c>
      <c r="CO8" s="71" t="s">
        <v>130</v>
      </c>
      <c r="CP8" s="71" t="s">
        <v>130</v>
      </c>
      <c r="CQ8" s="71" t="s">
        <v>130</v>
      </c>
      <c r="CR8" s="71" t="s">
        <v>130</v>
      </c>
      <c r="CS8" s="71" t="s">
        <v>130</v>
      </c>
      <c r="CT8" s="71" t="s">
        <v>130</v>
      </c>
      <c r="CU8" s="71" t="s">
        <v>130</v>
      </c>
      <c r="CV8" s="71" t="s">
        <v>130</v>
      </c>
      <c r="CW8" s="71" t="s">
        <v>130</v>
      </c>
      <c r="CX8" s="71" t="s">
        <v>130</v>
      </c>
      <c r="CY8" s="68" t="s">
        <v>130</v>
      </c>
      <c r="CZ8" s="71">
        <v>131.80000000000001</v>
      </c>
      <c r="DA8" s="71">
        <v>111.3</v>
      </c>
      <c r="DB8" s="71">
        <v>94.2</v>
      </c>
      <c r="DC8" s="71">
        <v>75.099999999999994</v>
      </c>
      <c r="DD8" s="71">
        <v>58.3</v>
      </c>
      <c r="DE8" s="71">
        <v>84.4</v>
      </c>
      <c r="DF8" s="71">
        <v>78.400000000000006</v>
      </c>
      <c r="DG8" s="71">
        <v>70.5</v>
      </c>
      <c r="DH8" s="71">
        <v>59.2</v>
      </c>
      <c r="DI8" s="71">
        <v>62.4</v>
      </c>
      <c r="DJ8" s="68">
        <v>120.3</v>
      </c>
      <c r="DK8" s="71">
        <v>74.400000000000006</v>
      </c>
      <c r="DL8" s="71">
        <v>76.900000000000006</v>
      </c>
      <c r="DM8" s="71">
        <v>79.5</v>
      </c>
      <c r="DN8" s="71">
        <v>79.5</v>
      </c>
      <c r="DO8" s="71">
        <v>76.900000000000006</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139</v>
      </c>
      <c r="C10" s="78" t="s">
        <v>140</v>
      </c>
      <c r="D10" s="78" t="s">
        <v>141</v>
      </c>
      <c r="E10" s="78" t="s">
        <v>142</v>
      </c>
      <c r="F10" s="78" t="s">
        <v>143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甚上 満里奈</cp:lastModifiedBy>
  <cp:lastPrinted>2019-01-31T06:37:19Z</cp:lastPrinted>
  <dcterms:modified xsi:type="dcterms:W3CDTF">2019-01-31T06:37:21Z</dcterms:modified>
</cp:coreProperties>
</file>