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CwF3bmbDGpDNtakkIwfetB96K6poshwbpOTUpElU+ERsFmH66FwAr3NVWIFtceW9NXHkjXvpuKc8xal20htEA==" workbookSaltValue="69OSZiadKL6fzCjtt9mwq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<sst xmlns="http://schemas.openxmlformats.org/spreadsheetml/2006/main" count="240" uniqueCount="126">
  <si>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</si>
  <si>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</si>
  <si>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</si>
  <si>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</si>
  <si>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</si>
  <si>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</si>
  <si>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</si>
  <si>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</si>
  <si>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</si>
  <si>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</si>
  <si>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</si>
  <si>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</si>
  <si>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</si>
  <si>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</si>
  <si>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</si>
  <si>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</si>
  <si>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</si>
  <si>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</si>
  <si>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</si>
  <si>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</si>
  <si>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</si>
  <si>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</si>
  <si>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</si>
  <si>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</si>
  <si>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</si>
  <si>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</si>
  <si>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</si>
  <si>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</si>
  <si>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</si>
  <si>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</si>
  <si>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</si>
  <si>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</si>
  <si>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</si>
  <si>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</si>
  <si>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</si>
  <si>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</si>
  <si>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</si>
  <si>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</si>
  <si>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</si>
  <si>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</si>
  <si>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</si>
  <si>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</si>
  <si>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</si>
  <si>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</si>
  <si>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</si>
  <si>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</si>
  <si>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</si>
  <si>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</si>
  <si>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</si>
  <si>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</si>
  <si>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</si>
  <si>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</si>
  <si>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</si>
  <si>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</si>
  <si>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</si>
  <si>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</si>
  <si>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</si>
  <si>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</si>
  <si>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</si>
  <si>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</si>
  <si>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</si>
  <si>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</si>
  <si>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</si>
  <si>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</si>
  <si>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</si>
  <si>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</si>
  <si>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</si>
  <si>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</si>
  <si>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</si>
  <si>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</si>
  <si>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</si>
  <si>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</si>
  <si>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</si>
  <si>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</si>
  <si>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</si>
  <si>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</si>
  <si>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</si>
  <si>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</si>
  <si>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</si>
  <si>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</si>
  <si>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</si>
  <si>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</si>
  <si>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</si>
  <si>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</si>
  <si>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</si>
  <si>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</si>
  <si>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</si>
  <si>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</si>
  <si>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</si>
  <si>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</si>
  <si>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</si>
  <si>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</si>
  <si>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</si>
  <si>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</si>
  <si>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</si>
  <si>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</si>
  <si>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</si>
  <si>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</si>
  <si>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</si>
  <si>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</si>
  <si>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</si>
  <si>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</si>
  <si>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</si>
  <si>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</si>
  <si>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</si>
  <si>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</si>
  <si>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</si>
  <si>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</si>
  <si>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</si>
  <si>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</si>
  <si>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</si>
  <si>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</si>
  <si>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</si>
  <si>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</si>
  <si>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</si>
  <si>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</si>
  <si>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</si>
  <si>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</si>
  <si>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</si>
  <si>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</si>
  <si>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</si>
  <si>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</si>
  <si>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</si>
  <si>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本市の使用料は府内で高い水準にあり、使用料の増額は厳しい状況である。公営企業は独立採算が原則とは言え、公共サービスは等しい負担であるべきであり、全国的に均衡のとれた財政支援が望まれる。
　使用料収入についてはピークを過ぎ今年度から減少している状況の中、処理場及び管渠等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phoneticPr fontId="4"/>
  </si>
  <si>
    <t>　①有形固定資産減価償却率及び②管渠老朽化率については、データがないため不明であるが、平成３２年４月からの公営企業法適用に向け企業会計化の準備を進めており、現在そのために資産調査を行っているところである。
　③管渠改善率については、必要な箇所の修繕は実施しているが、一定のスパンでの管渠の更新の時期には至っていないため、更新や改良は行っておらず０％である。</t>
    <phoneticPr fontId="4"/>
  </si>
  <si>
    <t xml:space="preserve">　①収益的収支比率は、平成29年度より使用料収入が減少に転じ、平成29年度に委託業務及び消費税納税額が増加したことにより減少した。
　⑤⑥経費回収率の減少および汚水処理原価の増加については、単年の委託業務及び消費税納税額の増加の要因が大きい。
　⑧水洗化率は、現在90％を超えたが、転入者による新規加入により増加した。未接続世帯は残っているため、今後も加入促進が必要である。⑦施設利用率は、水洗化率が90％を超えているにもかかわらず40％前後と低い状況である。施設は人口増加年代の事業計画に基づいて整備されているため、人口減少時代に入り施設利用率は低い。また、各家庭の機器も節水型となってきており更なる低下要因となっている。そのため施設の見直し統廃合等を進めている。
</t>
    <rPh sb="11" eb="13">
      <t>ヘイセイ</t>
    </rPh>
    <rPh sb="15" eb="17">
      <t>ネンド</t>
    </rPh>
    <rPh sb="25" eb="27">
      <t>ゲンショウ</t>
    </rPh>
    <rPh sb="28" eb="29">
      <t>テン</t>
    </rPh>
    <rPh sb="51" eb="53">
      <t>ゾウカ</t>
    </rPh>
    <rPh sb="60" eb="62">
      <t>ゲンショウ</t>
    </rPh>
    <rPh sb="69" eb="71">
      <t>ケイヒ</t>
    </rPh>
    <rPh sb="71" eb="73">
      <t>カイシュウ</t>
    </rPh>
    <rPh sb="73" eb="74">
      <t>リツ</t>
    </rPh>
    <rPh sb="75" eb="77">
      <t>ゲンショウ</t>
    </rPh>
    <rPh sb="87" eb="89">
      <t>ゾウカ</t>
    </rPh>
    <rPh sb="95" eb="97">
      <t>タンネン</t>
    </rPh>
    <rPh sb="98" eb="100">
      <t>イタク</t>
    </rPh>
    <rPh sb="100" eb="102">
      <t>ギョウム</t>
    </rPh>
    <rPh sb="102" eb="103">
      <t>オヨ</t>
    </rPh>
    <rPh sb="104" eb="106">
      <t>ショウヒ</t>
    </rPh>
    <rPh sb="106" eb="107">
      <t>ゼイ</t>
    </rPh>
    <rPh sb="107" eb="109">
      <t>ノウゼイ</t>
    </rPh>
    <rPh sb="109" eb="110">
      <t>ガク</t>
    </rPh>
    <rPh sb="111" eb="113">
      <t>ゾウカ</t>
    </rPh>
    <rPh sb="114" eb="116">
      <t>ヨウイン</t>
    </rPh>
    <rPh sb="117" eb="11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</si>
</sst>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74-424D-9380-1BA5D270AB65}"/>
            </c:ext>
          </c:extLst>
        </c:ser>
        <c:dLbls>
          <c:showLegendKey val="0"/>
          <c:showVal val="0"/>
          <c:showCatName val="0"/>
          <c:showSerName val="0"/>
          <c:showPercent val="0"/>
          <c:showBubbleSize val="0"/>
        </c:dLbls>
        <c:gapWidth val="150"/>
        <c:axId val="103630720"/>
        <c:axId val="1036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874-424D-9380-1BA5D270AB65}"/>
            </c:ext>
          </c:extLst>
        </c:ser>
        <c:dLbls>
          <c:showLegendKey val="0"/>
          <c:showVal val="0"/>
          <c:showCatName val="0"/>
          <c:showSerName val="0"/>
          <c:showPercent val="0"/>
          <c:showBubbleSize val="0"/>
        </c:dLbls>
        <c:marker val="1"/>
        <c:smooth val="0"/>
        <c:axId val="103630720"/>
        <c:axId val="103636992"/>
      </c:lineChart>
      <c:dateAx>
        <c:axId val="103630720"/>
        <c:scaling>
          <c:orientation val="minMax"/>
        </c:scaling>
        <c:delete val="1"/>
        <c:axPos val="b"/>
        <c:numFmt formatCode="ge" sourceLinked="1"/>
        <c:majorTickMark val="none"/>
        <c:minorTickMark val="none"/>
        <c:tickLblPos val="none"/>
        <c:crossAx val="103636992"/>
        <c:crosses val="autoZero"/>
        <c:auto val="1"/>
        <c:lblOffset val="100"/>
        <c:baseTimeUnit val="years"/>
      </c:dateAx>
      <c:valAx>
        <c:axId val="1036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40.22</c:v>
                </c:pt>
                <c:pt idx="1">
                  <c:v>37.04</c:v>
                </c:pt>
                <c:pt idx="2">
                  <c:v>36.729999999999997</c:v>
                </c:pt>
                <c:pt idx="3">
                  <c:v>37.79</c:v>
                </c:pt>
                <c:pt idx="4">
                  <c:v>38.18</c:v>
                </c:pt>
              </c:numCache>
            </c:numRef>
          </c:val>
          <c:extLst xmlns:c16r2="http://schemas.microsoft.com/office/drawing/2015/06/chart">
            <c:ext xmlns:c16="http://schemas.microsoft.com/office/drawing/2014/chart" uri="{C3380CC4-5D6E-409C-BE32-E72D297353CC}">
              <c16:uniqueId val="{00000000-D0A2-41BF-8A3A-B7824FE793B8}"/>
            </c:ext>
          </c:extLst>
        </c:ser>
        <c:dLbls>
          <c:showLegendKey val="0"/>
          <c:showVal val="0"/>
          <c:showCatName val="0"/>
          <c:showSerName val="0"/>
          <c:showPercent val="0"/>
          <c:showBubbleSize val="0"/>
        </c:dLbls>
        <c:gapWidth val="150"/>
        <c:axId val="97289344"/>
        <c:axId val="972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0A2-41BF-8A3A-B7824FE793B8}"/>
            </c:ext>
          </c:extLst>
        </c:ser>
        <c:dLbls>
          <c:showLegendKey val="0"/>
          <c:showVal val="0"/>
          <c:showCatName val="0"/>
          <c:showSerName val="0"/>
          <c:showPercent val="0"/>
          <c:showBubbleSize val="0"/>
        </c:dLbls>
        <c:marker val="1"/>
        <c:smooth val="0"/>
        <c:axId val="97289344"/>
        <c:axId val="97291264"/>
      </c:lineChart>
      <c:dateAx>
        <c:axId val="97289344"/>
        <c:scaling>
          <c:orientation val="minMax"/>
        </c:scaling>
        <c:delete val="1"/>
        <c:axPos val="b"/>
        <c:numFmt formatCode="ge" sourceLinked="1"/>
        <c:majorTickMark val="none"/>
        <c:minorTickMark val="none"/>
        <c:tickLblPos val="none"/>
        <c:crossAx val="97291264"/>
        <c:crosses val="autoZero"/>
        <c:auto val="1"/>
        <c:lblOffset val="100"/>
        <c:baseTimeUnit val="years"/>
      </c:dateAx>
      <c:valAx>
        <c:axId val="972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84.96</c:v>
                </c:pt>
                <c:pt idx="1">
                  <c:v>88.4</c:v>
                </c:pt>
                <c:pt idx="2">
                  <c:v>90.24</c:v>
                </c:pt>
                <c:pt idx="3">
                  <c:v>90.19</c:v>
                </c:pt>
                <c:pt idx="4">
                  <c:v>90.52</c:v>
                </c:pt>
              </c:numCache>
            </c:numRef>
          </c:val>
          <c:extLst xmlns:c16r2="http://schemas.microsoft.com/office/drawing/2015/06/chart">
            <c:ext xmlns:c16="http://schemas.microsoft.com/office/drawing/2014/chart" uri="{C3380CC4-5D6E-409C-BE32-E72D297353CC}">
              <c16:uniqueId val="{00000000-1E2C-45AE-96FD-EE6CE42FFE4E}"/>
            </c:ext>
          </c:extLst>
        </c:ser>
        <c:dLbls>
          <c:showLegendKey val="0"/>
          <c:showVal val="0"/>
          <c:showCatName val="0"/>
          <c:showSerName val="0"/>
          <c:showPercent val="0"/>
          <c:showBubbleSize val="0"/>
        </c:dLbls>
        <c:gapWidth val="150"/>
        <c:axId val="109520384"/>
        <c:axId val="1095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E2C-45AE-96FD-EE6CE42FFE4E}"/>
            </c:ext>
          </c:extLst>
        </c:ser>
        <c:dLbls>
          <c:showLegendKey val="0"/>
          <c:showVal val="0"/>
          <c:showCatName val="0"/>
          <c:showSerName val="0"/>
          <c:showPercent val="0"/>
          <c:showBubbleSize val="0"/>
        </c:dLbls>
        <c:marker val="1"/>
        <c:smooth val="0"/>
        <c:axId val="109520384"/>
        <c:axId val="109522304"/>
      </c:lineChart>
      <c:dateAx>
        <c:axId val="109520384"/>
        <c:scaling>
          <c:orientation val="minMax"/>
        </c:scaling>
        <c:delete val="1"/>
        <c:axPos val="b"/>
        <c:numFmt formatCode="ge" sourceLinked="1"/>
        <c:majorTickMark val="none"/>
        <c:minorTickMark val="none"/>
        <c:tickLblPos val="none"/>
        <c:crossAx val="109522304"/>
        <c:crosses val="autoZero"/>
        <c:auto val="1"/>
        <c:lblOffset val="100"/>
        <c:baseTimeUnit val="years"/>
      </c:dateAx>
      <c:valAx>
        <c:axId val="1095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81.150000000000006</c:v>
                </c:pt>
                <c:pt idx="1">
                  <c:v>74.75</c:v>
                </c:pt>
                <c:pt idx="2">
                  <c:v>79.260000000000005</c:v>
                </c:pt>
                <c:pt idx="3">
                  <c:v>76.180000000000007</c:v>
                </c:pt>
                <c:pt idx="4">
                  <c:v>74.930000000000007</c:v>
                </c:pt>
              </c:numCache>
            </c:numRef>
          </c:val>
          <c:extLst xmlns:c16r2="http://schemas.microsoft.com/office/drawing/2015/06/chart">
            <c:ext xmlns:c16="http://schemas.microsoft.com/office/drawing/2014/chart" uri="{C3380CC4-5D6E-409C-BE32-E72D297353CC}">
              <c16:uniqueId val="{00000000-FEFB-4E4B-82E5-A51818905638}"/>
            </c:ext>
          </c:extLst>
        </c:ser>
        <c:dLbls>
          <c:showLegendKey val="0"/>
          <c:showVal val="0"/>
          <c:showCatName val="0"/>
          <c:showSerName val="0"/>
          <c:showPercent val="0"/>
          <c:showBubbleSize val="0"/>
        </c:dLbls>
        <c:gapWidth val="150"/>
        <c:axId val="103651584"/>
        <c:axId val="1036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FB-4E4B-82E5-A51818905638}"/>
            </c:ext>
          </c:extLst>
        </c:ser>
        <c:dLbls>
          <c:showLegendKey val="0"/>
          <c:showVal val="0"/>
          <c:showCatName val="0"/>
          <c:showSerName val="0"/>
          <c:showPercent val="0"/>
          <c:showBubbleSize val="0"/>
        </c:dLbls>
        <c:marker val="1"/>
        <c:smooth val="0"/>
        <c:axId val="103651584"/>
        <c:axId val="103666048"/>
      </c:lineChart>
      <c:dateAx>
        <c:axId val="103651584"/>
        <c:scaling>
          <c:orientation val="minMax"/>
        </c:scaling>
        <c:delete val="1"/>
        <c:axPos val="b"/>
        <c:numFmt formatCode="ge" sourceLinked="1"/>
        <c:majorTickMark val="none"/>
        <c:minorTickMark val="none"/>
        <c:tickLblPos val="none"/>
        <c:crossAx val="103666048"/>
        <c:crosses val="autoZero"/>
        <c:auto val="1"/>
        <c:lblOffset val="100"/>
        <c:baseTimeUnit val="years"/>
      </c:dateAx>
      <c:valAx>
        <c:axId val="1036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F1-4AFB-A13C-7A328456FBAF}"/>
            </c:ext>
          </c:extLst>
        </c:ser>
        <c:dLbls>
          <c:showLegendKey val="0"/>
          <c:showVal val="0"/>
          <c:showCatName val="0"/>
          <c:showSerName val="0"/>
          <c:showPercent val="0"/>
          <c:showBubbleSize val="0"/>
        </c:dLbls>
        <c:gapWidth val="150"/>
        <c:axId val="109210240"/>
        <c:axId val="1092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F1-4AFB-A13C-7A328456FBAF}"/>
            </c:ext>
          </c:extLst>
        </c:ser>
        <c:dLbls>
          <c:showLegendKey val="0"/>
          <c:showVal val="0"/>
          <c:showCatName val="0"/>
          <c:showSerName val="0"/>
          <c:showPercent val="0"/>
          <c:showBubbleSize val="0"/>
        </c:dLbls>
        <c:marker val="1"/>
        <c:smooth val="0"/>
        <c:axId val="109210240"/>
        <c:axId val="109212416"/>
      </c:lineChart>
      <c:dateAx>
        <c:axId val="109210240"/>
        <c:scaling>
          <c:orientation val="minMax"/>
        </c:scaling>
        <c:delete val="1"/>
        <c:axPos val="b"/>
        <c:numFmt formatCode="ge" sourceLinked="1"/>
        <c:majorTickMark val="none"/>
        <c:minorTickMark val="none"/>
        <c:tickLblPos val="none"/>
        <c:crossAx val="109212416"/>
        <c:crosses val="autoZero"/>
        <c:auto val="1"/>
        <c:lblOffset val="100"/>
        <c:baseTimeUnit val="years"/>
      </c:dateAx>
      <c:valAx>
        <c:axId val="1092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35-4F1D-BEB7-3DE1D3AC9720}"/>
            </c:ext>
          </c:extLst>
        </c:ser>
        <c:dLbls>
          <c:showLegendKey val="0"/>
          <c:showVal val="0"/>
          <c:showCatName val="0"/>
          <c:showSerName val="0"/>
          <c:showPercent val="0"/>
          <c:showBubbleSize val="0"/>
        </c:dLbls>
        <c:gapWidth val="150"/>
        <c:axId val="109247488"/>
        <c:axId val="109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35-4F1D-BEB7-3DE1D3AC9720}"/>
            </c:ext>
          </c:extLst>
        </c:ser>
        <c:dLbls>
          <c:showLegendKey val="0"/>
          <c:showVal val="0"/>
          <c:showCatName val="0"/>
          <c:showSerName val="0"/>
          <c:showPercent val="0"/>
          <c:showBubbleSize val="0"/>
        </c:dLbls>
        <c:marker val="1"/>
        <c:smooth val="0"/>
        <c:axId val="109247488"/>
        <c:axId val="109253760"/>
      </c:lineChart>
      <c:dateAx>
        <c:axId val="109247488"/>
        <c:scaling>
          <c:orientation val="minMax"/>
        </c:scaling>
        <c:delete val="1"/>
        <c:axPos val="b"/>
        <c:numFmt formatCode="ge" sourceLinked="1"/>
        <c:majorTickMark val="none"/>
        <c:minorTickMark val="none"/>
        <c:tickLblPos val="none"/>
        <c:crossAx val="109253760"/>
        <c:crosses val="autoZero"/>
        <c:auto val="1"/>
        <c:lblOffset val="100"/>
        <c:baseTimeUnit val="years"/>
      </c:dateAx>
      <c:valAx>
        <c:axId val="109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22-49A3-A5C9-2A1DFF4B7B27}"/>
            </c:ext>
          </c:extLst>
        </c:ser>
        <c:dLbls>
          <c:showLegendKey val="0"/>
          <c:showVal val="0"/>
          <c:showCatName val="0"/>
          <c:showSerName val="0"/>
          <c:showPercent val="0"/>
          <c:showBubbleSize val="0"/>
        </c:dLbls>
        <c:gapWidth val="150"/>
        <c:axId val="109291008"/>
        <c:axId val="109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22-49A3-A5C9-2A1DFF4B7B27}"/>
            </c:ext>
          </c:extLst>
        </c:ser>
        <c:dLbls>
          <c:showLegendKey val="0"/>
          <c:showVal val="0"/>
          <c:showCatName val="0"/>
          <c:showSerName val="0"/>
          <c:showPercent val="0"/>
          <c:showBubbleSize val="0"/>
        </c:dLbls>
        <c:marker val="1"/>
        <c:smooth val="0"/>
        <c:axId val="109291008"/>
        <c:axId val="109292928"/>
      </c:lineChart>
      <c:dateAx>
        <c:axId val="109291008"/>
        <c:scaling>
          <c:orientation val="minMax"/>
        </c:scaling>
        <c:delete val="1"/>
        <c:axPos val="b"/>
        <c:numFmt formatCode="ge" sourceLinked="1"/>
        <c:majorTickMark val="none"/>
        <c:minorTickMark val="none"/>
        <c:tickLblPos val="none"/>
        <c:crossAx val="109292928"/>
        <c:crosses val="autoZero"/>
        <c:auto val="1"/>
        <c:lblOffset val="100"/>
        <c:baseTimeUnit val="years"/>
      </c:dateAx>
      <c:valAx>
        <c:axId val="109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39-42A3-AF6E-8224D611331D}"/>
            </c:ext>
          </c:extLst>
        </c:ser>
        <c:dLbls>
          <c:showLegendKey val="0"/>
          <c:showVal val="0"/>
          <c:showCatName val="0"/>
          <c:showSerName val="0"/>
          <c:showPercent val="0"/>
          <c:showBubbleSize val="0"/>
        </c:dLbls>
        <c:gapWidth val="150"/>
        <c:axId val="109652224"/>
        <c:axId val="1096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39-42A3-AF6E-8224D611331D}"/>
            </c:ext>
          </c:extLst>
        </c:ser>
        <c:dLbls>
          <c:showLegendKey val="0"/>
          <c:showVal val="0"/>
          <c:showCatName val="0"/>
          <c:showSerName val="0"/>
          <c:showPercent val="0"/>
          <c:showBubbleSize val="0"/>
        </c:dLbls>
        <c:marker val="1"/>
        <c:smooth val="0"/>
        <c:axId val="109652224"/>
        <c:axId val="109662592"/>
      </c:lineChart>
      <c:dateAx>
        <c:axId val="109652224"/>
        <c:scaling>
          <c:orientation val="minMax"/>
        </c:scaling>
        <c:delete val="1"/>
        <c:axPos val="b"/>
        <c:numFmt formatCode="ge" sourceLinked="1"/>
        <c:majorTickMark val="none"/>
        <c:minorTickMark val="none"/>
        <c:tickLblPos val="none"/>
        <c:crossAx val="109662592"/>
        <c:crosses val="autoZero"/>
        <c:auto val="1"/>
        <c:lblOffset val="100"/>
        <c:baseTimeUnit val="years"/>
      </c:dateAx>
      <c:valAx>
        <c:axId val="109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1809.15</c:v>
                </c:pt>
                <c:pt idx="1">
                  <c:v>681.97</c:v>
                </c:pt>
                <c:pt idx="2">
                  <c:v>435.3</c:v>
                </c:pt>
                <c:pt idx="3">
                  <c:v>707.71</c:v>
                </c:pt>
                <c:pt idx="4">
                  <c:v>672.57</c:v>
                </c:pt>
              </c:numCache>
            </c:numRef>
          </c:val>
          <c:extLst xmlns:c16r2="http://schemas.microsoft.com/office/drawing/2015/06/chart">
            <c:ext xmlns:c16="http://schemas.microsoft.com/office/drawing/2014/chart" uri="{C3380CC4-5D6E-409C-BE32-E72D297353CC}">
              <c16:uniqueId val="{00000000-19BD-4989-914C-4F8F80C37726}"/>
            </c:ext>
          </c:extLst>
        </c:ser>
        <c:dLbls>
          <c:showLegendKey val="0"/>
          <c:showVal val="0"/>
          <c:showCatName val="0"/>
          <c:showSerName val="0"/>
          <c:showPercent val="0"/>
          <c:showBubbleSize val="0"/>
        </c:dLbls>
        <c:gapWidth val="150"/>
        <c:axId val="109689472"/>
        <c:axId val="109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9BD-4989-914C-4F8F80C37726}"/>
            </c:ext>
          </c:extLst>
        </c:ser>
        <c:dLbls>
          <c:showLegendKey val="0"/>
          <c:showVal val="0"/>
          <c:showCatName val="0"/>
          <c:showSerName val="0"/>
          <c:showPercent val="0"/>
          <c:showBubbleSize val="0"/>
        </c:dLbls>
        <c:marker val="1"/>
        <c:smooth val="0"/>
        <c:axId val="109689472"/>
        <c:axId val="109703936"/>
      </c:lineChart>
      <c:dateAx>
        <c:axId val="109689472"/>
        <c:scaling>
          <c:orientation val="minMax"/>
        </c:scaling>
        <c:delete val="1"/>
        <c:axPos val="b"/>
        <c:numFmt formatCode="ge" sourceLinked="1"/>
        <c:majorTickMark val="none"/>
        <c:minorTickMark val="none"/>
        <c:tickLblPos val="none"/>
        <c:crossAx val="109703936"/>
        <c:crosses val="autoZero"/>
        <c:auto val="1"/>
        <c:lblOffset val="100"/>
        <c:baseTimeUnit val="years"/>
      </c:dateAx>
      <c:valAx>
        <c:axId val="10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54.64</c:v>
                </c:pt>
                <c:pt idx="1">
                  <c:v>90.74</c:v>
                </c:pt>
                <c:pt idx="2">
                  <c:v>94.7</c:v>
                </c:pt>
                <c:pt idx="3">
                  <c:v>102.84</c:v>
                </c:pt>
                <c:pt idx="4">
                  <c:v>76.400000000000006</c:v>
                </c:pt>
              </c:numCache>
            </c:numRef>
          </c:val>
          <c:extLst xmlns:c16r2="http://schemas.microsoft.com/office/drawing/2015/06/chart">
            <c:ext xmlns:c16="http://schemas.microsoft.com/office/drawing/2014/chart" uri="{C3380CC4-5D6E-409C-BE32-E72D297353CC}">
              <c16:uniqueId val="{00000000-F236-4424-A1BC-9F6E9C6A3818}"/>
            </c:ext>
          </c:extLst>
        </c:ser>
        <c:dLbls>
          <c:showLegendKey val="0"/>
          <c:showVal val="0"/>
          <c:showCatName val="0"/>
          <c:showSerName val="0"/>
          <c:showPercent val="0"/>
          <c:showBubbleSize val="0"/>
        </c:dLbls>
        <c:gapWidth val="150"/>
        <c:axId val="109409024"/>
        <c:axId val="1094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236-4424-A1BC-9F6E9C6A3818}"/>
            </c:ext>
          </c:extLst>
        </c:ser>
        <c:dLbls>
          <c:showLegendKey val="0"/>
          <c:showVal val="0"/>
          <c:showCatName val="0"/>
          <c:showSerName val="0"/>
          <c:showPercent val="0"/>
          <c:showBubbleSize val="0"/>
        </c:dLbls>
        <c:marker val="1"/>
        <c:smooth val="0"/>
        <c:axId val="109409024"/>
        <c:axId val="109410944"/>
      </c:lineChart>
      <c:dateAx>
        <c:axId val="109409024"/>
        <c:scaling>
          <c:orientation val="minMax"/>
        </c:scaling>
        <c:delete val="1"/>
        <c:axPos val="b"/>
        <c:numFmt formatCode="ge" sourceLinked="1"/>
        <c:majorTickMark val="none"/>
        <c:minorTickMark val="none"/>
        <c:tickLblPos val="none"/>
        <c:crossAx val="109410944"/>
        <c:crosses val="autoZero"/>
        <c:auto val="1"/>
        <c:lblOffset val="100"/>
        <c:baseTimeUnit val="years"/>
      </c:dateAx>
      <c:valAx>
        <c:axId val="109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323.75</c:v>
                </c:pt>
                <c:pt idx="1">
                  <c:v>213.32</c:v>
                </c:pt>
                <c:pt idx="2">
                  <c:v>208.18</c:v>
                </c:pt>
                <c:pt idx="3">
                  <c:v>194.2</c:v>
                </c:pt>
                <c:pt idx="4">
                  <c:v>257.54000000000002</c:v>
                </c:pt>
              </c:numCache>
            </c:numRef>
          </c:val>
          <c:extLst xmlns:c16r2="http://schemas.microsoft.com/office/drawing/2015/06/chart">
            <c:ext xmlns:c16="http://schemas.microsoft.com/office/drawing/2014/chart" uri="{C3380CC4-5D6E-409C-BE32-E72D297353CC}">
              <c16:uniqueId val="{00000000-2E8B-4AB1-A6DA-4EFAB97CCF4B}"/>
            </c:ext>
          </c:extLst>
        </c:ser>
        <c:dLbls>
          <c:showLegendKey val="0"/>
          <c:showVal val="0"/>
          <c:showCatName val="0"/>
          <c:showSerName val="0"/>
          <c:showPercent val="0"/>
          <c:showBubbleSize val="0"/>
        </c:dLbls>
        <c:gapWidth val="150"/>
        <c:axId val="97256192"/>
        <c:axId val="972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E8B-4AB1-A6DA-4EFAB97CCF4B}"/>
            </c:ext>
          </c:extLst>
        </c:ser>
        <c:dLbls>
          <c:showLegendKey val="0"/>
          <c:showVal val="0"/>
          <c:showCatName val="0"/>
          <c:showSerName val="0"/>
          <c:showPercent val="0"/>
          <c:showBubbleSize val="0"/>
        </c:dLbls>
        <c:marker val="1"/>
        <c:smooth val="0"/>
        <c:axId val="97256192"/>
        <c:axId val="97258112"/>
      </c:lineChart>
      <c:dateAx>
        <c:axId val="97256192"/>
        <c:scaling>
          <c:orientation val="minMax"/>
        </c:scaling>
        <c:delete val="1"/>
        <c:axPos val="b"/>
        <c:numFmt formatCode="ge" sourceLinked="1"/>
        <c:majorTickMark val="none"/>
        <c:minorTickMark val="none"/>
        <c:tickLblPos val="none"/>
        <c:crossAx val="97258112"/>
        <c:crosses val="autoZero"/>
        <c:auto val="1"/>
        <c:lblOffset val="100"/>
        <c:baseTimeUnit val="years"/>
      </c:dateAx>
      <c:valAx>
        <c:axId val="97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南丹市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32288</v>
      </c>
      <c r="AM8" s="66"/>
      <c r="AN8" s="66"/>
      <c r="AO8" s="66"/>
      <c r="AP8" s="66"/>
      <c r="AQ8" s="66"/>
      <c r="AR8" s="66"/>
      <c r="AS8" s="66"/>
      <c r="AT8" s="65">
        <f>データ!T6</f>
        <v>616.4</v>
      </c>
      <c r="AU8" s="65"/>
      <c r="AV8" s="65"/>
      <c r="AW8" s="65"/>
      <c r="AX8" s="65"/>
      <c r="AY8" s="65"/>
      <c r="AZ8" s="65"/>
      <c r="BA8" s="65"/>
      <c r="BB8" s="65">
        <f>データ!U6</f>
        <v>52.38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19.48</v>
      </c>
      <c r="Q10" s="65"/>
      <c r="R10" s="65"/>
      <c r="S10" s="65"/>
      <c r="T10" s="65"/>
      <c r="U10" s="65"/>
      <c r="V10" s="65"/>
      <c r="W10" s="65">
        <f>データ!Q6</f>
        <v>80.010000000000005</v>
      </c>
      <c r="X10" s="65"/>
      <c r="Y10" s="65"/>
      <c r="Z10" s="65"/>
      <c r="AA10" s="65"/>
      <c r="AB10" s="65"/>
      <c r="AC10" s="65"/>
      <c r="AD10" s="66">
        <f>データ!R6</f>
        <v>3360</v>
      </c>
      <c r="AE10" s="66"/>
      <c r="AF10" s="66"/>
      <c r="AG10" s="66"/>
      <c r="AH10" s="66"/>
      <c r="AI10" s="66"/>
      <c r="AJ10" s="66"/>
      <c r="AK10" s="2"/>
      <c r="AL10" s="66">
        <f>データ!V6</f>
        <v>6245</v>
      </c>
      <c r="AM10" s="66"/>
      <c r="AN10" s="66"/>
      <c r="AO10" s="66"/>
      <c r="AP10" s="66"/>
      <c r="AQ10" s="66"/>
      <c r="AR10" s="66"/>
      <c r="AS10" s="66"/>
      <c r="AT10" s="65">
        <f>データ!W6</f>
        <v>3.19</v>
      </c>
      <c r="AU10" s="65"/>
      <c r="AV10" s="65"/>
      <c r="AW10" s="65"/>
      <c r="AX10" s="65"/>
      <c r="AY10" s="65"/>
      <c r="AZ10" s="65"/>
      <c r="BA10" s="65"/>
      <c r="BB10" s="65">
        <f>データ!X6</f>
        <v>1957.68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bLIw+lXTEOUBYZhXavhKF3/0TZ8JyoDt/kKRD28TQHCExVdctQ7Wyd41iyISDdrqMMSsk+sPitZ4lTt8ozKe8w==" saltValue="dcT/0XpdzCNrH6/YPSvJ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262137</v>
      </c>
      <c r="D6" s="32">
        <f t="shared" si="3"/>
        <v>47</v>
      </c>
      <c r="E6" s="32">
        <f t="shared" si="3"/>
        <v>17</v>
      </c>
      <c r="F6" s="32">
        <f t="shared" si="3"/>
        <v>4</v>
      </c>
      <c r="G6" s="32">
        <f t="shared" si="3"/>
        <v>0</v>
      </c>
      <c r="H6" s="32" t="str">
        <f t="shared" si="3"/>
        <v>京都府　南丹市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19.48</v>
      </c>
      <c r="Q6" s="33">
        <f t="shared" si="3"/>
        <v>80.010000000000005</v>
      </c>
      <c r="R6" s="33">
        <f t="shared" si="3"/>
        <v>3360</v>
      </c>
      <c r="S6" s="33">
        <f t="shared" si="3"/>
        <v>32288</v>
      </c>
      <c r="T6" s="33">
        <f t="shared" si="3"/>
        <v>616.4</v>
      </c>
      <c r="U6" s="33">
        <f t="shared" si="3"/>
        <v>52.38</v>
      </c>
      <c r="V6" s="33">
        <f t="shared" si="3"/>
        <v>6245</v>
      </c>
      <c r="W6" s="33">
        <f t="shared" si="3"/>
        <v>3.19</v>
      </c>
      <c r="X6" s="33">
        <f t="shared" si="3"/>
        <v>1957.68</v>
      </c>
      <c r="Y6" s="34">
        <f>IF(Y7="",NA(),Y7)</f>
        <v>81.150000000000006</v>
      </c>
      <c r="Z6" s="34">
        <f t="shared" ref="Z6:AH6" si="4">IF(Z7="",NA(),Z7)</f>
        <v>74.75</v>
      </c>
      <c r="AA6" s="34">
        <f t="shared" si="4"/>
        <v>79.260000000000005</v>
      </c>
      <c r="AB6" s="34">
        <f t="shared" si="4"/>
        <v>76.180000000000007</v>
      </c>
      <c r="AC6" s="34">
        <f t="shared" si="4"/>
        <v>74.930000000000007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1809.15</v>
      </c>
      <c r="BG6" s="34">
        <f t="shared" ref="BG6:BO6" si="7">IF(BG7="",NA(),BG7)</f>
        <v>681.97</v>
      </c>
      <c r="BH6" s="34">
        <f t="shared" si="7"/>
        <v>435.3</v>
      </c>
      <c r="BI6" s="34">
        <f t="shared" si="7"/>
        <v>707.71</v>
      </c>
      <c r="BJ6" s="34">
        <f t="shared" si="7"/>
        <v>672.57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54.64</v>
      </c>
      <c r="BR6" s="34">
        <f t="shared" ref="BR6:BZ6" si="8">IF(BR7="",NA(),BR7)</f>
        <v>90.74</v>
      </c>
      <c r="BS6" s="34">
        <f t="shared" si="8"/>
        <v>94.7</v>
      </c>
      <c r="BT6" s="34">
        <f t="shared" si="8"/>
        <v>102.84</v>
      </c>
      <c r="BU6" s="34">
        <f t="shared" si="8"/>
        <v>76.400000000000006</v>
      </c>
      <c r="BV6" s="34">
        <f t="shared" si="8"/>
        <v>64.63</v>
      </c>
      <c r="BW6" s="34">
        <f t="shared" si="8"/>
        <v>66.56</v>
      </c>
      <c r="BX6" s="34">
        <f t="shared" si="8"/>
        <v>66.22</v>
      </c>
      <c r="BY6" s="34">
        <f t="shared" si="8"/>
        <v>69.87</v>
      </c>
      <c r="BZ6" s="34">
        <f t="shared" si="8"/>
        <v>74.3</v>
      </c>
      <c r="CA6" s="33" t="str">
        <f>IF(CA7="","",IF(CA7="-","【-】","【"&amp;SUBSTITUTE(TEXT(CA7,"#,##0.00"),"-","△")&amp;"】"))</f>
        <v>【75.58】</v>
      </c>
      <c r="CB6" s="34">
        <f>IF(CB7="",NA(),CB7)</f>
        <v>323.75</v>
      </c>
      <c r="CC6" s="34">
        <f t="shared" ref="CC6:CK6" si="9">IF(CC7="",NA(),CC7)</f>
        <v>213.32</v>
      </c>
      <c r="CD6" s="34">
        <f t="shared" si="9"/>
        <v>208.18</v>
      </c>
      <c r="CE6" s="34">
        <f t="shared" si="9"/>
        <v>194.2</v>
      </c>
      <c r="CF6" s="34">
        <f t="shared" si="9"/>
        <v>257.54000000000002</v>
      </c>
      <c r="CG6" s="34">
        <f t="shared" si="9"/>
        <v>245.75</v>
      </c>
      <c r="CH6" s="34">
        <f t="shared" si="9"/>
        <v>244.29</v>
      </c>
      <c r="CI6" s="34">
        <f t="shared" si="9"/>
        <v>246.72</v>
      </c>
      <c r="CJ6" s="34">
        <f t="shared" si="9"/>
        <v>234.96</v>
      </c>
      <c r="CK6" s="34">
        <f t="shared" si="9"/>
        <v>221.81</v>
      </c>
      <c r="CL6" s="33" t="str">
        <f>IF(CL7="","",IF(CL7="-","【-】","【"&amp;SUBSTITUTE(TEXT(CL7,"#,##0.00"),"-","△")&amp;"】"))</f>
        <v>【215.23】</v>
      </c>
      <c r="CM6" s="34">
        <f>IF(CM7="",NA(),CM7)</f>
        <v>40.22</v>
      </c>
      <c r="CN6" s="34">
        <f t="shared" ref="CN6:CV6" si="10">IF(CN7="",NA(),CN7)</f>
        <v>37.04</v>
      </c>
      <c r="CO6" s="34">
        <f t="shared" si="10"/>
        <v>36.729999999999997</v>
      </c>
      <c r="CP6" s="34">
        <f t="shared" si="10"/>
        <v>37.79</v>
      </c>
      <c r="CQ6" s="34">
        <f t="shared" si="10"/>
        <v>38.18</v>
      </c>
      <c r="CR6" s="34">
        <f t="shared" si="10"/>
        <v>43.65</v>
      </c>
      <c r="CS6" s="34">
        <f t="shared" si="10"/>
        <v>43.58</v>
      </c>
      <c r="CT6" s="34">
        <f t="shared" si="10"/>
        <v>41.35</v>
      </c>
      <c r="CU6" s="34">
        <f t="shared" si="10"/>
        <v>42.9</v>
      </c>
      <c r="CV6" s="34">
        <f t="shared" si="10"/>
        <v>43.36</v>
      </c>
      <c r="CW6" s="33" t="str">
        <f>IF(CW7="","",IF(CW7="-","【-】","【"&amp;SUBSTITUTE(TEXT(CW7,"#,##0.00"),"-","△")&amp;"】"))</f>
        <v>【42.66】</v>
      </c>
      <c r="CX6" s="34">
        <f>IF(CX7="",NA(),CX7)</f>
        <v>84.96</v>
      </c>
      <c r="CY6" s="34">
        <f t="shared" ref="CY6:DG6" si="11">IF(CY7="",NA(),CY7)</f>
        <v>88.4</v>
      </c>
      <c r="CZ6" s="34">
        <f t="shared" si="11"/>
        <v>90.24</v>
      </c>
      <c r="DA6" s="34">
        <f t="shared" si="11"/>
        <v>90.19</v>
      </c>
      <c r="DB6" s="34">
        <f t="shared" si="11"/>
        <v>90.52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262137</v>
      </c>
      <c r="D7" s="36">
        <v>47</v>
      </c>
      <c r="E7" s="36">
        <v>17</v>
      </c>
      <c r="F7" s="36">
        <v>4</v>
      </c>
      <c r="G7" s="36">
        <v>0</v>
      </c>
      <c r="H7" s="36" t="s">
        <v>110</v>
      </c>
      <c r="I7" s="36" t="s">
        <v>111</v>
      </c>
      <c r="J7" s="36" t="s">
        <v>112</v>
      </c>
      <c r="K7" s="36" t="s">
        <v>113</v>
      </c>
      <c r="L7" s="36" t="s">
        <v>114</v>
      </c>
      <c r="M7" s="36" t="s">
        <v>115</v>
      </c>
      <c r="N7" s="37" t="s">
        <v>116</v>
      </c>
      <c r="O7" s="37" t="s">
        <v>117</v>
      </c>
      <c r="P7" s="37">
        <v>19.48</v>
      </c>
      <c r="Q7" s="37">
        <v>80.010000000000005</v>
      </c>
      <c r="R7" s="37">
        <v>3360</v>
      </c>
      <c r="S7" s="37">
        <v>32288</v>
      </c>
      <c r="T7" s="37">
        <v>616.4</v>
      </c>
      <c r="U7" s="37">
        <v>52.38</v>
      </c>
      <c r="V7" s="37">
        <v>6245</v>
      </c>
      <c r="W7" s="37">
        <v>3.19</v>
      </c>
      <c r="X7" s="37">
        <v>1957.68</v>
      </c>
      <c r="Y7" s="37">
        <v>81.150000000000006</v>
      </c>
      <c r="Z7" s="37">
        <v>74.75</v>
      </c>
      <c r="AA7" s="37">
        <v>79.260000000000005</v>
      </c>
      <c r="AB7" s="37">
        <v>76.180000000000007</v>
      </c>
      <c r="AC7" s="37">
        <v>74.930000000000007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1809.15</v>
      </c>
      <c r="BG7" s="37">
        <v>681.97</v>
      </c>
      <c r="BH7" s="37">
        <v>435.3</v>
      </c>
      <c r="BI7" s="37">
        <v>707.71</v>
      </c>
      <c r="BJ7" s="37">
        <v>672.57</v>
      </c>
      <c r="BK7" s="37">
        <v>1569.13</v>
      </c>
      <c r="BL7" s="37">
        <v>1436</v>
      </c>
      <c r="BM7" s="37">
        <v>1434.89</v>
      </c>
      <c r="BN7" s="37">
        <v>1298.9100000000001</v>
      </c>
      <c r="BO7" s="37">
        <v>1243.71</v>
      </c>
      <c r="BP7" s="37">
        <v>1225.44</v>
      </c>
      <c r="BQ7" s="37">
        <v>54.64</v>
      </c>
      <c r="BR7" s="37">
        <v>90.74</v>
      </c>
      <c r="BS7" s="37">
        <v>94.7</v>
      </c>
      <c r="BT7" s="37">
        <v>102.84</v>
      </c>
      <c r="BU7" s="37">
        <v>76.400000000000006</v>
      </c>
      <c r="BV7" s="37">
        <v>64.63</v>
      </c>
      <c r="BW7" s="37">
        <v>66.56</v>
      </c>
      <c r="BX7" s="37">
        <v>66.22</v>
      </c>
      <c r="BY7" s="37">
        <v>69.87</v>
      </c>
      <c r="BZ7" s="37">
        <v>74.3</v>
      </c>
      <c r="CA7" s="37">
        <v>75.58</v>
      </c>
      <c r="CB7" s="37">
        <v>323.75</v>
      </c>
      <c r="CC7" s="37">
        <v>213.32</v>
      </c>
      <c r="CD7" s="37">
        <v>208.18</v>
      </c>
      <c r="CE7" s="37">
        <v>194.2</v>
      </c>
      <c r="CF7" s="37">
        <v>257.54000000000002</v>
      </c>
      <c r="CG7" s="37">
        <v>245.75</v>
      </c>
      <c r="CH7" s="37">
        <v>244.29</v>
      </c>
      <c r="CI7" s="37">
        <v>246.72</v>
      </c>
      <c r="CJ7" s="37">
        <v>234.96</v>
      </c>
      <c r="CK7" s="37">
        <v>221.81</v>
      </c>
      <c r="CL7" s="37">
        <v>215.23</v>
      </c>
      <c r="CM7" s="37">
        <v>40.22</v>
      </c>
      <c r="CN7" s="37">
        <v>37.04</v>
      </c>
      <c r="CO7" s="37">
        <v>36.729999999999997</v>
      </c>
      <c r="CP7" s="37">
        <v>37.79</v>
      </c>
      <c r="CQ7" s="37">
        <v>38.18</v>
      </c>
      <c r="CR7" s="37">
        <v>43.65</v>
      </c>
      <c r="CS7" s="37">
        <v>43.58</v>
      </c>
      <c r="CT7" s="37">
        <v>41.35</v>
      </c>
      <c r="CU7" s="37">
        <v>42.9</v>
      </c>
      <c r="CV7" s="37">
        <v>43.36</v>
      </c>
      <c r="CW7" s="37">
        <v>42.66</v>
      </c>
      <c r="CX7" s="37">
        <v>84.96</v>
      </c>
      <c r="CY7" s="37">
        <v>88.4</v>
      </c>
      <c r="CZ7" s="37">
        <v>90.24</v>
      </c>
      <c r="DA7" s="37">
        <v>90.19</v>
      </c>
      <c r="DB7" s="37">
        <v>90.52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2019-02-13T08:30:33Z</cp:lastPrinted>
  <dcterms:modified xsi:type="dcterms:W3CDTF">2019-02-14T00:34:54Z</dcterms:modified>
</cp:coreProperties>
</file>