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RZ9F7sfcIe7h/sBnMvgVtYs/Jl98BVsBJsHS477o7zGyaqYGrSFhgadmAFcgRclCqy9OtqKn5fFqO9OiR2feQ==" workbookSaltValue="Xb6Gvtb5TGtZvV2PvX8nW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<sst xmlns="http://schemas.openxmlformats.org/spreadsheetml/2006/main" count="240" uniqueCount="125">
  <si>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</si>
  <si>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</si>
  <si>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</si>
  <si>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</si>
  <si>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</si>
  <si>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</si>
  <si>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</si>
  <si>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</si>
  <si>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</si>
  <si>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</si>
  <si>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</si>
  <si>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</si>
  <si>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</si>
  <si>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</si>
  <si>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</si>
  <si>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</si>
  <si>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</si>
  <si>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</si>
  <si>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</si>
  <si>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</si>
  <si>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</si>
  <si>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</si>
  <si>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</si>
  <si>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</si>
  <si>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</si>
  <si>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</si>
  <si>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</si>
  <si>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</si>
  <si>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</si>
  <si>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</si>
  <si>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</si>
  <si>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</si>
  <si>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</si>
  <si>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</si>
  <si>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</si>
  <si>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</si>
  <si>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</si>
  <si>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</si>
  <si>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</si>
  <si>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</si>
  <si>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</si>
  <si>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</si>
  <si>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</si>
  <si>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</si>
  <si>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</si>
  <si>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</si>
  <si>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</si>
  <si>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</si>
  <si>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</si>
  <si>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</si>
  <si>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</si>
  <si>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</si>
  <si>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</si>
  <si>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</si>
  <si>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</si>
  <si>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</si>
  <si>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</si>
  <si>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</si>
  <si>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</si>
  <si>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</si>
  <si>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</si>
  <si>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</si>
  <si>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</si>
  <si>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</si>
  <si>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</si>
  <si>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</si>
  <si>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</si>
  <si>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</si>
  <si>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</si>
  <si>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</si>
  <si>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</si>
  <si>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</si>
  <si>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</si>
  <si>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</si>
  <si>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</si>
  <si>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</si>
  <si>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</si>
  <si>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</si>
  <si>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</si>
  <si>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</si>
  <si>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</si>
  <si>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</si>
  <si>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</si>
  <si>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</si>
  <si>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</si>
  <si>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</si>
  <si>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</si>
  <si>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</si>
  <si>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</si>
  <si>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</si>
  <si>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</si>
  <si>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</si>
  <si>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</si>
  <si>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</si>
  <si>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</si>
  <si>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</si>
  <si>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</si>
  <si>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</si>
  <si>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</si>
  <si>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</si>
  <si>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</si>
  <si>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</si>
  <si>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</si>
  <si>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</si>
  <si>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</si>
  <si>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</si>
  <si>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</si>
  <si>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</si>
  <si>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</si>
  <si>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</si>
  <si>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</si>
  <si>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</si>
  <si>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</si>
  <si>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</si>
  <si>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</si>
  <si>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</si>
  <si>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</si>
  <si>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</si>
  <si>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</si>
  <si>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</si>
  <si>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</si>
  <si>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</si>
  <si>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4"/>
        <rFont val="ＭＳ ゴシック"/>
        <family val="3"/>
        <charset val="128"/>
      </rPr>
      <t>漁業集落排水事業は１処理区のみであり、整備率は100%、水洗化率は88.9%である。
　区域内人口が200人に満たない小規模な地区であり、人口減少と高齢化により有収水量が減少している。
　使用料収入は、前年度の隔月検針の開始に伴い減少となっていた分が増加。また、他会計繰入金の算出方法を見直した結果、収益的収支比率及び経費回収率の増加、汚水処理原価の減少となっている。
　施設の維持管理においては、使用料収入の不足を一般会計からの繰入金に依存する状況となっている。
　</t>
    </r>
    <rPh sb="217" eb="218">
      <t>イ</t>
    </rPh>
    <phoneticPr fontId="16"/>
  </si>
  <si>
    <t>　処理場は平成11年に供用開始し、19年が経過する中で、機械設備や電気設備の更新や修理が必要な時期を迎え、施設の維持管理計画を策定し計画的に取り組んでいく必要がある。</t>
    <rPh sb="25" eb="26">
      <t>ナカ</t>
    </rPh>
    <phoneticPr fontId="4"/>
  </si>
  <si>
    <t>　人口減少により使用料収入の減少と施設の維持管理費の増加が見込まれることから、使用料の改定により収支の悪化の減少を図る必要がある。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</si>
</sst>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4"/>
      <color theme="1"/>
      <name val="ＭＳ ゴシック"/>
      <family val="3"/>
      <charset val="128"/>
    </font>
    <font>
      <sz val="6"/>
      <name val="游ゴシック"/>
      <family val="2"/>
      <charset val="128"/>
      <scheme val="minor"/>
    </font>
    <font>
      <sz val="14"/>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F4-4A20-A30D-889F238E5A71}"/>
            </c:ext>
          </c:extLst>
        </c:ser>
        <c:dLbls>
          <c:showLegendKey val="0"/>
          <c:showVal val="0"/>
          <c:showCatName val="0"/>
          <c:showSerName val="0"/>
          <c:showPercent val="0"/>
          <c:showBubbleSize val="0"/>
        </c:dLbls>
        <c:gapWidth val="150"/>
        <c:axId val="113563904"/>
        <c:axId val="11463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C2F4-4A20-A30D-889F238E5A71}"/>
            </c:ext>
          </c:extLst>
        </c:ser>
        <c:dLbls>
          <c:showLegendKey val="0"/>
          <c:showVal val="0"/>
          <c:showCatName val="0"/>
          <c:showSerName val="0"/>
          <c:showPercent val="0"/>
          <c:showBubbleSize val="0"/>
        </c:dLbls>
        <c:marker val="1"/>
        <c:smooth val="0"/>
        <c:axId val="113563904"/>
        <c:axId val="114635136"/>
      </c:lineChart>
      <c:dateAx>
        <c:axId val="113563904"/>
        <c:scaling>
          <c:orientation val="minMax"/>
        </c:scaling>
        <c:delete val="1"/>
        <c:axPos val="b"/>
        <c:numFmt formatCode="ge" sourceLinked="1"/>
        <c:majorTickMark val="none"/>
        <c:minorTickMark val="none"/>
        <c:tickLblPos val="none"/>
        <c:crossAx val="114635136"/>
        <c:crosses val="autoZero"/>
        <c:auto val="1"/>
        <c:lblOffset val="100"/>
        <c:baseTimeUnit val="years"/>
      </c:dateAx>
      <c:valAx>
        <c:axId val="1146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38.130000000000003</c:v>
                </c:pt>
                <c:pt idx="1">
                  <c:v>38.130000000000003</c:v>
                </c:pt>
                <c:pt idx="2">
                  <c:v>38.130000000000003</c:v>
                </c:pt>
                <c:pt idx="3">
                  <c:v>38.130000000000003</c:v>
                </c:pt>
                <c:pt idx="4">
                  <c:v>35.25</c:v>
                </c:pt>
              </c:numCache>
            </c:numRef>
          </c:val>
          <c:extLst xmlns:c16r2="http://schemas.microsoft.com/office/drawing/2015/06/chart">
            <c:ext xmlns:c16="http://schemas.microsoft.com/office/drawing/2014/chart" uri="{C3380CC4-5D6E-409C-BE32-E72D297353CC}">
              <c16:uniqueId val="{00000000-482E-4702-9043-E19125645C32}"/>
            </c:ext>
          </c:extLst>
        </c:ser>
        <c:dLbls>
          <c:showLegendKey val="0"/>
          <c:showVal val="0"/>
          <c:showCatName val="0"/>
          <c:showSerName val="0"/>
          <c:showPercent val="0"/>
          <c:showBubbleSize val="0"/>
        </c:dLbls>
        <c:gapWidth val="150"/>
        <c:axId val="122333056"/>
        <c:axId val="12234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482E-4702-9043-E19125645C32}"/>
            </c:ext>
          </c:extLst>
        </c:ser>
        <c:dLbls>
          <c:showLegendKey val="0"/>
          <c:showVal val="0"/>
          <c:showCatName val="0"/>
          <c:showSerName val="0"/>
          <c:showPercent val="0"/>
          <c:showBubbleSize val="0"/>
        </c:dLbls>
        <c:marker val="1"/>
        <c:smooth val="0"/>
        <c:axId val="122333056"/>
        <c:axId val="122347520"/>
      </c:lineChart>
      <c:dateAx>
        <c:axId val="122333056"/>
        <c:scaling>
          <c:orientation val="minMax"/>
        </c:scaling>
        <c:delete val="1"/>
        <c:axPos val="b"/>
        <c:numFmt formatCode="ge" sourceLinked="1"/>
        <c:majorTickMark val="none"/>
        <c:minorTickMark val="none"/>
        <c:tickLblPos val="none"/>
        <c:crossAx val="122347520"/>
        <c:crosses val="autoZero"/>
        <c:auto val="1"/>
        <c:lblOffset val="100"/>
        <c:baseTimeUnit val="years"/>
      </c:dateAx>
      <c:valAx>
        <c:axId val="1223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85.23</c:v>
                </c:pt>
                <c:pt idx="1">
                  <c:v>87.95</c:v>
                </c:pt>
                <c:pt idx="2">
                  <c:v>89.16</c:v>
                </c:pt>
                <c:pt idx="3">
                  <c:v>89.03</c:v>
                </c:pt>
                <c:pt idx="4">
                  <c:v>88.89</c:v>
                </c:pt>
              </c:numCache>
            </c:numRef>
          </c:val>
          <c:extLst xmlns:c16r2="http://schemas.microsoft.com/office/drawing/2015/06/chart">
            <c:ext xmlns:c16="http://schemas.microsoft.com/office/drawing/2014/chart" uri="{C3380CC4-5D6E-409C-BE32-E72D297353CC}">
              <c16:uniqueId val="{00000000-163A-494B-97B2-8181DE7619E3}"/>
            </c:ext>
          </c:extLst>
        </c:ser>
        <c:dLbls>
          <c:showLegendKey val="0"/>
          <c:showVal val="0"/>
          <c:showCatName val="0"/>
          <c:showSerName val="0"/>
          <c:showPercent val="0"/>
          <c:showBubbleSize val="0"/>
        </c:dLbls>
        <c:gapWidth val="150"/>
        <c:axId val="122386688"/>
        <c:axId val="12238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163A-494B-97B2-8181DE7619E3}"/>
            </c:ext>
          </c:extLst>
        </c:ser>
        <c:dLbls>
          <c:showLegendKey val="0"/>
          <c:showVal val="0"/>
          <c:showCatName val="0"/>
          <c:showSerName val="0"/>
          <c:showPercent val="0"/>
          <c:showBubbleSize val="0"/>
        </c:dLbls>
        <c:marker val="1"/>
        <c:smooth val="0"/>
        <c:axId val="122386688"/>
        <c:axId val="122388864"/>
      </c:lineChart>
      <c:dateAx>
        <c:axId val="122386688"/>
        <c:scaling>
          <c:orientation val="minMax"/>
        </c:scaling>
        <c:delete val="1"/>
        <c:axPos val="b"/>
        <c:numFmt formatCode="ge" sourceLinked="1"/>
        <c:majorTickMark val="none"/>
        <c:minorTickMark val="none"/>
        <c:tickLblPos val="none"/>
        <c:crossAx val="122388864"/>
        <c:crosses val="autoZero"/>
        <c:auto val="1"/>
        <c:lblOffset val="100"/>
        <c:baseTimeUnit val="years"/>
      </c:dateAx>
      <c:valAx>
        <c:axId val="1223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81.569999999999993</c:v>
                </c:pt>
                <c:pt idx="1">
                  <c:v>93.37</c:v>
                </c:pt>
                <c:pt idx="2">
                  <c:v>88.66</c:v>
                </c:pt>
                <c:pt idx="3">
                  <c:v>64.540000000000006</c:v>
                </c:pt>
                <c:pt idx="4">
                  <c:v>74.459999999999994</c:v>
                </c:pt>
              </c:numCache>
            </c:numRef>
          </c:val>
          <c:extLst xmlns:c16r2="http://schemas.microsoft.com/office/drawing/2015/06/chart">
            <c:ext xmlns:c16="http://schemas.microsoft.com/office/drawing/2014/chart" uri="{C3380CC4-5D6E-409C-BE32-E72D297353CC}">
              <c16:uniqueId val="{00000000-A5B8-43AE-92DA-ACEF45AB8A4D}"/>
            </c:ext>
          </c:extLst>
        </c:ser>
        <c:dLbls>
          <c:showLegendKey val="0"/>
          <c:showVal val="0"/>
          <c:showCatName val="0"/>
          <c:showSerName val="0"/>
          <c:showPercent val="0"/>
          <c:showBubbleSize val="0"/>
        </c:dLbls>
        <c:gapWidth val="150"/>
        <c:axId val="114657920"/>
        <c:axId val="11466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B8-43AE-92DA-ACEF45AB8A4D}"/>
            </c:ext>
          </c:extLst>
        </c:ser>
        <c:dLbls>
          <c:showLegendKey val="0"/>
          <c:showVal val="0"/>
          <c:showCatName val="0"/>
          <c:showSerName val="0"/>
          <c:showPercent val="0"/>
          <c:showBubbleSize val="0"/>
        </c:dLbls>
        <c:marker val="1"/>
        <c:smooth val="0"/>
        <c:axId val="114657920"/>
        <c:axId val="114668288"/>
      </c:lineChart>
      <c:dateAx>
        <c:axId val="114657920"/>
        <c:scaling>
          <c:orientation val="minMax"/>
        </c:scaling>
        <c:delete val="1"/>
        <c:axPos val="b"/>
        <c:numFmt formatCode="ge" sourceLinked="1"/>
        <c:majorTickMark val="none"/>
        <c:minorTickMark val="none"/>
        <c:tickLblPos val="none"/>
        <c:crossAx val="114668288"/>
        <c:crosses val="autoZero"/>
        <c:auto val="1"/>
        <c:lblOffset val="100"/>
        <c:baseTimeUnit val="years"/>
      </c:dateAx>
      <c:valAx>
        <c:axId val="1146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BB-4479-8F6F-857C4C530036}"/>
            </c:ext>
          </c:extLst>
        </c:ser>
        <c:dLbls>
          <c:showLegendKey val="0"/>
          <c:showVal val="0"/>
          <c:showCatName val="0"/>
          <c:showSerName val="0"/>
          <c:showPercent val="0"/>
          <c:showBubbleSize val="0"/>
        </c:dLbls>
        <c:gapWidth val="150"/>
        <c:axId val="117787648"/>
        <c:axId val="1177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BB-4479-8F6F-857C4C530036}"/>
            </c:ext>
          </c:extLst>
        </c:ser>
        <c:dLbls>
          <c:showLegendKey val="0"/>
          <c:showVal val="0"/>
          <c:showCatName val="0"/>
          <c:showSerName val="0"/>
          <c:showPercent val="0"/>
          <c:showBubbleSize val="0"/>
        </c:dLbls>
        <c:marker val="1"/>
        <c:smooth val="0"/>
        <c:axId val="117787648"/>
        <c:axId val="117789824"/>
      </c:lineChart>
      <c:dateAx>
        <c:axId val="117787648"/>
        <c:scaling>
          <c:orientation val="minMax"/>
        </c:scaling>
        <c:delete val="1"/>
        <c:axPos val="b"/>
        <c:numFmt formatCode="ge" sourceLinked="1"/>
        <c:majorTickMark val="none"/>
        <c:minorTickMark val="none"/>
        <c:tickLblPos val="none"/>
        <c:crossAx val="117789824"/>
        <c:crosses val="autoZero"/>
        <c:auto val="1"/>
        <c:lblOffset val="100"/>
        <c:baseTimeUnit val="years"/>
      </c:dateAx>
      <c:valAx>
        <c:axId val="1177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2E-4DB0-BB2C-A8CC140CFA3F}"/>
            </c:ext>
          </c:extLst>
        </c:ser>
        <c:dLbls>
          <c:showLegendKey val="0"/>
          <c:showVal val="0"/>
          <c:showCatName val="0"/>
          <c:showSerName val="0"/>
          <c:showPercent val="0"/>
          <c:showBubbleSize val="0"/>
        </c:dLbls>
        <c:gapWidth val="150"/>
        <c:axId val="117820800"/>
        <c:axId val="1178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2E-4DB0-BB2C-A8CC140CFA3F}"/>
            </c:ext>
          </c:extLst>
        </c:ser>
        <c:dLbls>
          <c:showLegendKey val="0"/>
          <c:showVal val="0"/>
          <c:showCatName val="0"/>
          <c:showSerName val="0"/>
          <c:showPercent val="0"/>
          <c:showBubbleSize val="0"/>
        </c:dLbls>
        <c:marker val="1"/>
        <c:smooth val="0"/>
        <c:axId val="117820800"/>
        <c:axId val="117827072"/>
      </c:lineChart>
      <c:dateAx>
        <c:axId val="117820800"/>
        <c:scaling>
          <c:orientation val="minMax"/>
        </c:scaling>
        <c:delete val="1"/>
        <c:axPos val="b"/>
        <c:numFmt formatCode="ge" sourceLinked="1"/>
        <c:majorTickMark val="none"/>
        <c:minorTickMark val="none"/>
        <c:tickLblPos val="none"/>
        <c:crossAx val="117827072"/>
        <c:crosses val="autoZero"/>
        <c:auto val="1"/>
        <c:lblOffset val="100"/>
        <c:baseTimeUnit val="years"/>
      </c:dateAx>
      <c:valAx>
        <c:axId val="1178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F9-40E8-A7DA-A773D08A4AA5}"/>
            </c:ext>
          </c:extLst>
        </c:ser>
        <c:dLbls>
          <c:showLegendKey val="0"/>
          <c:showVal val="0"/>
          <c:showCatName val="0"/>
          <c:showSerName val="0"/>
          <c:showPercent val="0"/>
          <c:showBubbleSize val="0"/>
        </c:dLbls>
        <c:gapWidth val="150"/>
        <c:axId val="119973760"/>
        <c:axId val="1199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F9-40E8-A7DA-A773D08A4AA5}"/>
            </c:ext>
          </c:extLst>
        </c:ser>
        <c:dLbls>
          <c:showLegendKey val="0"/>
          <c:showVal val="0"/>
          <c:showCatName val="0"/>
          <c:showSerName val="0"/>
          <c:showPercent val="0"/>
          <c:showBubbleSize val="0"/>
        </c:dLbls>
        <c:marker val="1"/>
        <c:smooth val="0"/>
        <c:axId val="119973760"/>
        <c:axId val="119988224"/>
      </c:lineChart>
      <c:dateAx>
        <c:axId val="119973760"/>
        <c:scaling>
          <c:orientation val="minMax"/>
        </c:scaling>
        <c:delete val="1"/>
        <c:axPos val="b"/>
        <c:numFmt formatCode="ge" sourceLinked="1"/>
        <c:majorTickMark val="none"/>
        <c:minorTickMark val="none"/>
        <c:tickLblPos val="none"/>
        <c:crossAx val="119988224"/>
        <c:crosses val="autoZero"/>
        <c:auto val="1"/>
        <c:lblOffset val="100"/>
        <c:baseTimeUnit val="years"/>
      </c:dateAx>
      <c:valAx>
        <c:axId val="1199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8B-4D06-B995-E7C699C63894}"/>
            </c:ext>
          </c:extLst>
        </c:ser>
        <c:dLbls>
          <c:showLegendKey val="0"/>
          <c:showVal val="0"/>
          <c:showCatName val="0"/>
          <c:showSerName val="0"/>
          <c:showPercent val="0"/>
          <c:showBubbleSize val="0"/>
        </c:dLbls>
        <c:gapWidth val="150"/>
        <c:axId val="122104448"/>
        <c:axId val="1221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8B-4D06-B995-E7C699C63894}"/>
            </c:ext>
          </c:extLst>
        </c:ser>
        <c:dLbls>
          <c:showLegendKey val="0"/>
          <c:showVal val="0"/>
          <c:showCatName val="0"/>
          <c:showSerName val="0"/>
          <c:showPercent val="0"/>
          <c:showBubbleSize val="0"/>
        </c:dLbls>
        <c:marker val="1"/>
        <c:smooth val="0"/>
        <c:axId val="122104448"/>
        <c:axId val="122118912"/>
      </c:lineChart>
      <c:dateAx>
        <c:axId val="122104448"/>
        <c:scaling>
          <c:orientation val="minMax"/>
        </c:scaling>
        <c:delete val="1"/>
        <c:axPos val="b"/>
        <c:numFmt formatCode="ge" sourceLinked="1"/>
        <c:majorTickMark val="none"/>
        <c:minorTickMark val="none"/>
        <c:tickLblPos val="none"/>
        <c:crossAx val="122118912"/>
        <c:crosses val="autoZero"/>
        <c:auto val="1"/>
        <c:lblOffset val="100"/>
        <c:baseTimeUnit val="years"/>
      </c:dateAx>
      <c:valAx>
        <c:axId val="1221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1655.03</c:v>
                </c:pt>
                <c:pt idx="1">
                  <c:v>1446.32</c:v>
                </c:pt>
                <c:pt idx="2">
                  <c:v>1356.09</c:v>
                </c:pt>
                <c:pt idx="3">
                  <c:v>1782.11</c:v>
                </c:pt>
                <c:pt idx="4">
                  <c:v>1499.18</c:v>
                </c:pt>
              </c:numCache>
            </c:numRef>
          </c:val>
          <c:extLst xmlns:c16r2="http://schemas.microsoft.com/office/drawing/2015/06/chart">
            <c:ext xmlns:c16="http://schemas.microsoft.com/office/drawing/2014/chart" uri="{C3380CC4-5D6E-409C-BE32-E72D297353CC}">
              <c16:uniqueId val="{00000000-0E27-4AA4-B404-C6778786AFA7}"/>
            </c:ext>
          </c:extLst>
        </c:ser>
        <c:dLbls>
          <c:showLegendKey val="0"/>
          <c:showVal val="0"/>
          <c:showCatName val="0"/>
          <c:showSerName val="0"/>
          <c:showPercent val="0"/>
          <c:showBubbleSize val="0"/>
        </c:dLbls>
        <c:gapWidth val="150"/>
        <c:axId val="122152064"/>
        <c:axId val="12215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0E27-4AA4-B404-C6778786AFA7}"/>
            </c:ext>
          </c:extLst>
        </c:ser>
        <c:dLbls>
          <c:showLegendKey val="0"/>
          <c:showVal val="0"/>
          <c:showCatName val="0"/>
          <c:showSerName val="0"/>
          <c:showPercent val="0"/>
          <c:showBubbleSize val="0"/>
        </c:dLbls>
        <c:marker val="1"/>
        <c:smooth val="0"/>
        <c:axId val="122152064"/>
        <c:axId val="122153984"/>
      </c:lineChart>
      <c:dateAx>
        <c:axId val="122152064"/>
        <c:scaling>
          <c:orientation val="minMax"/>
        </c:scaling>
        <c:delete val="1"/>
        <c:axPos val="b"/>
        <c:numFmt formatCode="ge" sourceLinked="1"/>
        <c:majorTickMark val="none"/>
        <c:minorTickMark val="none"/>
        <c:tickLblPos val="none"/>
        <c:crossAx val="122153984"/>
        <c:crosses val="autoZero"/>
        <c:auto val="1"/>
        <c:lblOffset val="100"/>
        <c:baseTimeUnit val="years"/>
      </c:dateAx>
      <c:valAx>
        <c:axId val="1221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30.56</c:v>
                </c:pt>
                <c:pt idx="1">
                  <c:v>29.79</c:v>
                </c:pt>
                <c:pt idx="2">
                  <c:v>28.55</c:v>
                </c:pt>
                <c:pt idx="3">
                  <c:v>30.42</c:v>
                </c:pt>
                <c:pt idx="4">
                  <c:v>52.93</c:v>
                </c:pt>
              </c:numCache>
            </c:numRef>
          </c:val>
          <c:extLst xmlns:c16r2="http://schemas.microsoft.com/office/drawing/2015/06/chart">
            <c:ext xmlns:c16="http://schemas.microsoft.com/office/drawing/2014/chart" uri="{C3380CC4-5D6E-409C-BE32-E72D297353CC}">
              <c16:uniqueId val="{00000000-6A6F-4432-9003-9CD945085F8B}"/>
            </c:ext>
          </c:extLst>
        </c:ser>
        <c:dLbls>
          <c:showLegendKey val="0"/>
          <c:showVal val="0"/>
          <c:showCatName val="0"/>
          <c:showSerName val="0"/>
          <c:showPercent val="0"/>
          <c:showBubbleSize val="0"/>
        </c:dLbls>
        <c:gapWidth val="150"/>
        <c:axId val="122254848"/>
        <c:axId val="12225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6A6F-4432-9003-9CD945085F8B}"/>
            </c:ext>
          </c:extLst>
        </c:ser>
        <c:dLbls>
          <c:showLegendKey val="0"/>
          <c:showVal val="0"/>
          <c:showCatName val="0"/>
          <c:showSerName val="0"/>
          <c:showPercent val="0"/>
          <c:showBubbleSize val="0"/>
        </c:dLbls>
        <c:marker val="1"/>
        <c:smooth val="0"/>
        <c:axId val="122254848"/>
        <c:axId val="122256768"/>
      </c:lineChart>
      <c:dateAx>
        <c:axId val="122254848"/>
        <c:scaling>
          <c:orientation val="minMax"/>
        </c:scaling>
        <c:delete val="1"/>
        <c:axPos val="b"/>
        <c:numFmt formatCode="ge" sourceLinked="1"/>
        <c:majorTickMark val="none"/>
        <c:minorTickMark val="none"/>
        <c:tickLblPos val="none"/>
        <c:crossAx val="122256768"/>
        <c:crosses val="autoZero"/>
        <c:auto val="1"/>
        <c:lblOffset val="100"/>
        <c:baseTimeUnit val="years"/>
      </c:dateAx>
      <c:valAx>
        <c:axId val="1222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469.2</c:v>
                </c:pt>
                <c:pt idx="1">
                  <c:v>538.16</c:v>
                </c:pt>
                <c:pt idx="2">
                  <c:v>565.64</c:v>
                </c:pt>
                <c:pt idx="3">
                  <c:v>528.82000000000005</c:v>
                </c:pt>
                <c:pt idx="4">
                  <c:v>305.74</c:v>
                </c:pt>
              </c:numCache>
            </c:numRef>
          </c:val>
          <c:extLst xmlns:c16r2="http://schemas.microsoft.com/office/drawing/2015/06/chart">
            <c:ext xmlns:c16="http://schemas.microsoft.com/office/drawing/2014/chart" uri="{C3380CC4-5D6E-409C-BE32-E72D297353CC}">
              <c16:uniqueId val="{00000000-F07C-4CAF-B426-CF3735F6B142}"/>
            </c:ext>
          </c:extLst>
        </c:ser>
        <c:dLbls>
          <c:showLegendKey val="0"/>
          <c:showVal val="0"/>
          <c:showCatName val="0"/>
          <c:showSerName val="0"/>
          <c:showPercent val="0"/>
          <c:showBubbleSize val="0"/>
        </c:dLbls>
        <c:gapWidth val="150"/>
        <c:axId val="122299904"/>
        <c:axId val="12230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F07C-4CAF-B426-CF3735F6B142}"/>
            </c:ext>
          </c:extLst>
        </c:ser>
        <c:dLbls>
          <c:showLegendKey val="0"/>
          <c:showVal val="0"/>
          <c:showCatName val="0"/>
          <c:showSerName val="0"/>
          <c:showPercent val="0"/>
          <c:showBubbleSize val="0"/>
        </c:dLbls>
        <c:marker val="1"/>
        <c:smooth val="0"/>
        <c:axId val="122299904"/>
        <c:axId val="122301824"/>
      </c:lineChart>
      <c:dateAx>
        <c:axId val="122299904"/>
        <c:scaling>
          <c:orientation val="minMax"/>
        </c:scaling>
        <c:delete val="1"/>
        <c:axPos val="b"/>
        <c:numFmt formatCode="ge" sourceLinked="1"/>
        <c:majorTickMark val="none"/>
        <c:minorTickMark val="none"/>
        <c:tickLblPos val="none"/>
        <c:crossAx val="122301824"/>
        <c:crosses val="autoZero"/>
        <c:auto val="1"/>
        <c:lblOffset val="100"/>
        <c:baseTimeUnit val="years"/>
      </c:dateAx>
      <c:valAx>
        <c:axId val="1223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京丹後市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55944</v>
      </c>
      <c r="AM8" s="49"/>
      <c r="AN8" s="49"/>
      <c r="AO8" s="49"/>
      <c r="AP8" s="49"/>
      <c r="AQ8" s="49"/>
      <c r="AR8" s="49"/>
      <c r="AS8" s="49"/>
      <c r="AT8" s="44">
        <f>データ!T6</f>
        <v>501.43</v>
      </c>
      <c r="AU8" s="44"/>
      <c r="AV8" s="44"/>
      <c r="AW8" s="44"/>
      <c r="AX8" s="44"/>
      <c r="AY8" s="44"/>
      <c r="AZ8" s="44"/>
      <c r="BA8" s="44"/>
      <c r="BB8" s="44">
        <f>データ!U6</f>
        <v>111.57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0.28000000000000003</v>
      </c>
      <c r="Q10" s="44"/>
      <c r="R10" s="44"/>
      <c r="S10" s="44"/>
      <c r="T10" s="44"/>
      <c r="U10" s="44"/>
      <c r="V10" s="44"/>
      <c r="W10" s="44">
        <f>データ!Q6</f>
        <v>100</v>
      </c>
      <c r="X10" s="44"/>
      <c r="Y10" s="44"/>
      <c r="Z10" s="44"/>
      <c r="AA10" s="44"/>
      <c r="AB10" s="44"/>
      <c r="AC10" s="44"/>
      <c r="AD10" s="49">
        <f>データ!R6</f>
        <v>3137</v>
      </c>
      <c r="AE10" s="49"/>
      <c r="AF10" s="49"/>
      <c r="AG10" s="49"/>
      <c r="AH10" s="49"/>
      <c r="AI10" s="49"/>
      <c r="AJ10" s="49"/>
      <c r="AK10" s="2"/>
      <c r="AL10" s="49">
        <f>データ!V6</f>
        <v>153</v>
      </c>
      <c r="AM10" s="49"/>
      <c r="AN10" s="49"/>
      <c r="AO10" s="49"/>
      <c r="AP10" s="49"/>
      <c r="AQ10" s="49"/>
      <c r="AR10" s="49"/>
      <c r="AS10" s="49"/>
      <c r="AT10" s="44">
        <f>データ!W6</f>
        <v>0.03</v>
      </c>
      <c r="AU10" s="44"/>
      <c r="AV10" s="44"/>
      <c r="AW10" s="44"/>
      <c r="AX10" s="44"/>
      <c r="AY10" s="44"/>
      <c r="AZ10" s="44"/>
      <c r="BA10" s="44"/>
      <c r="BB10" s="44">
        <f>データ!X6</f>
        <v>5100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123</v>
      </c>
      <c r="BM47" s="77"/>
      <c r="BN47" s="77"/>
      <c r="BO47" s="77"/>
      <c r="BP47" s="77"/>
      <c r="BQ47" s="77"/>
      <c r="BR47" s="77"/>
      <c r="BS47" s="77"/>
      <c r="BT47" s="77"/>
      <c r="BU47" s="77"/>
      <c r="BV47" s="77"/>
      <c r="BW47" s="77"/>
      <c r="BX47" s="77"/>
      <c r="BY47" s="77"/>
      <c r="BZ47" s="7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6"/>
      <c r="BM60" s="77"/>
      <c r="BN60" s="77"/>
      <c r="BO60" s="77"/>
      <c r="BP60" s="77"/>
      <c r="BQ60" s="77"/>
      <c r="BR60" s="77"/>
      <c r="BS60" s="77"/>
      <c r="BT60" s="77"/>
      <c r="BU60" s="77"/>
      <c r="BV60" s="77"/>
      <c r="BW60" s="77"/>
      <c r="BX60" s="77"/>
      <c r="BY60" s="77"/>
      <c r="BZ60" s="78"/>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6"/>
      <c r="BM61" s="77"/>
      <c r="BN61" s="77"/>
      <c r="BO61" s="77"/>
      <c r="BP61" s="77"/>
      <c r="BQ61" s="77"/>
      <c r="BR61" s="77"/>
      <c r="BS61" s="77"/>
      <c r="BT61" s="77"/>
      <c r="BU61" s="77"/>
      <c r="BV61" s="77"/>
      <c r="BW61" s="77"/>
      <c r="BX61" s="77"/>
      <c r="BY61" s="77"/>
      <c r="BZ61" s="7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124</v>
      </c>
      <c r="BM66" s="77"/>
      <c r="BN66" s="77"/>
      <c r="BO66" s="77"/>
      <c r="BP66" s="77"/>
      <c r="BQ66" s="77"/>
      <c r="BR66" s="77"/>
      <c r="BS66" s="77"/>
      <c r="BT66" s="77"/>
      <c r="BU66" s="77"/>
      <c r="BV66" s="77"/>
      <c r="BW66" s="77"/>
      <c r="BX66" s="77"/>
      <c r="BY66" s="77"/>
      <c r="BZ66" s="7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QdG6Wj4h4OqNae5v2XfCi/q9mzOvN/CejI3N7KNLcWxVRf20qnTb1/ewqdL+erUFXod7r7o57OzlGPjqxtBgDw==" saltValue="Brx7cfZi5BZSyaHzC6fok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7" t="s">
        <v>68</v>
      </c>
      <c r="B4" s="29"/>
      <c r="C4" s="29"/>
      <c r="D4" s="29"/>
      <c r="E4" s="29"/>
      <c r="F4" s="29"/>
      <c r="G4" s="29"/>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262129</v>
      </c>
      <c r="D6" s="32">
        <f t="shared" si="3"/>
        <v>47</v>
      </c>
      <c r="E6" s="32">
        <f t="shared" si="3"/>
        <v>17</v>
      </c>
      <c r="F6" s="32">
        <f t="shared" si="3"/>
        <v>6</v>
      </c>
      <c r="G6" s="32">
        <f t="shared" si="3"/>
        <v>0</v>
      </c>
      <c r="H6" s="32" t="str">
        <f t="shared" si="3"/>
        <v>京都府　京丹後市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0.28000000000000003</v>
      </c>
      <c r="Q6" s="33">
        <f t="shared" si="3"/>
        <v>100</v>
      </c>
      <c r="R6" s="33">
        <f t="shared" si="3"/>
        <v>3137</v>
      </c>
      <c r="S6" s="33">
        <f t="shared" si="3"/>
        <v>55944</v>
      </c>
      <c r="T6" s="33">
        <f t="shared" si="3"/>
        <v>501.43</v>
      </c>
      <c r="U6" s="33">
        <f t="shared" si="3"/>
        <v>111.57</v>
      </c>
      <c r="V6" s="33">
        <f t="shared" si="3"/>
        <v>153</v>
      </c>
      <c r="W6" s="33">
        <f t="shared" si="3"/>
        <v>0.03</v>
      </c>
      <c r="X6" s="33">
        <f t="shared" si="3"/>
        <v>5100</v>
      </c>
      <c r="Y6" s="34">
        <f>IF(Y7="",NA(),Y7)</f>
        <v>81.569999999999993</v>
      </c>
      <c r="Z6" s="34">
        <f t="shared" ref="Z6:AH6" si="4">IF(Z7="",NA(),Z7)</f>
        <v>93.37</v>
      </c>
      <c r="AA6" s="34">
        <f t="shared" si="4"/>
        <v>88.66</v>
      </c>
      <c r="AB6" s="34">
        <f t="shared" si="4"/>
        <v>64.540000000000006</v>
      </c>
      <c r="AC6" s="34">
        <f t="shared" si="4"/>
        <v>74.459999999999994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1655.03</v>
      </c>
      <c r="BG6" s="34">
        <f t="shared" ref="BG6:BO6" si="7">IF(BG7="",NA(),BG7)</f>
        <v>1446.32</v>
      </c>
      <c r="BH6" s="34">
        <f t="shared" si="7"/>
        <v>1356.09</v>
      </c>
      <c r="BI6" s="34">
        <f t="shared" si="7"/>
        <v>1782.11</v>
      </c>
      <c r="BJ6" s="34">
        <f t="shared" si="7"/>
        <v>1499.18</v>
      </c>
      <c r="BK6" s="34">
        <f t="shared" si="7"/>
        <v>1716.47</v>
      </c>
      <c r="BL6" s="34">
        <f t="shared" si="7"/>
        <v>830.5</v>
      </c>
      <c r="BM6" s="34">
        <f t="shared" si="7"/>
        <v>1029.24</v>
      </c>
      <c r="BN6" s="34">
        <f t="shared" si="7"/>
        <v>1063.93</v>
      </c>
      <c r="BO6" s="34">
        <f t="shared" si="7"/>
        <v>1060.8599999999999</v>
      </c>
      <c r="BP6" s="33" t="str">
        <f>IF(BP7="","",IF(BP7="-","【-】","【"&amp;SUBSTITUTE(TEXT(BP7,"#,##0.00"),"-","△")&amp;"】"))</f>
        <v>【920.42】</v>
      </c>
      <c r="BQ6" s="34">
        <f>IF(BQ7="",NA(),BQ7)</f>
        <v>30.56</v>
      </c>
      <c r="BR6" s="34">
        <f t="shared" ref="BR6:BZ6" si="8">IF(BR7="",NA(),BR7)</f>
        <v>29.79</v>
      </c>
      <c r="BS6" s="34">
        <f t="shared" si="8"/>
        <v>28.55</v>
      </c>
      <c r="BT6" s="34">
        <f t="shared" si="8"/>
        <v>30.42</v>
      </c>
      <c r="BU6" s="34">
        <f t="shared" si="8"/>
        <v>52.93</v>
      </c>
      <c r="BV6" s="34">
        <f t="shared" si="8"/>
        <v>35.049999999999997</v>
      </c>
      <c r="BW6" s="34">
        <f t="shared" si="8"/>
        <v>43.66</v>
      </c>
      <c r="BX6" s="34">
        <f t="shared" si="8"/>
        <v>43.13</v>
      </c>
      <c r="BY6" s="34">
        <f t="shared" si="8"/>
        <v>46.26</v>
      </c>
      <c r="BZ6" s="34">
        <f t="shared" si="8"/>
        <v>45.81</v>
      </c>
      <c r="CA6" s="33" t="str">
        <f>IF(CA7="","",IF(CA7="-","【-】","【"&amp;SUBSTITUTE(TEXT(CA7,"#,##0.00"),"-","△")&amp;"】"))</f>
        <v>【47.34】</v>
      </c>
      <c r="CB6" s="34">
        <f>IF(CB7="",NA(),CB7)</f>
        <v>469.2</v>
      </c>
      <c r="CC6" s="34">
        <f t="shared" ref="CC6:CK6" si="9">IF(CC7="",NA(),CC7)</f>
        <v>538.16</v>
      </c>
      <c r="CD6" s="34">
        <f t="shared" si="9"/>
        <v>565.64</v>
      </c>
      <c r="CE6" s="34">
        <f t="shared" si="9"/>
        <v>528.82000000000005</v>
      </c>
      <c r="CF6" s="34">
        <f t="shared" si="9"/>
        <v>305.74</v>
      </c>
      <c r="CG6" s="34">
        <f t="shared" si="9"/>
        <v>463.38</v>
      </c>
      <c r="CH6" s="34">
        <f t="shared" si="9"/>
        <v>382.09</v>
      </c>
      <c r="CI6" s="34">
        <f t="shared" si="9"/>
        <v>392.03</v>
      </c>
      <c r="CJ6" s="34">
        <f t="shared" si="9"/>
        <v>376.4</v>
      </c>
      <c r="CK6" s="34">
        <f t="shared" si="9"/>
        <v>383.92</v>
      </c>
      <c r="CL6" s="33" t="str">
        <f>IF(CL7="","",IF(CL7="-","【-】","【"&amp;SUBSTITUTE(TEXT(CL7,"#,##0.00"),"-","△")&amp;"】"))</f>
        <v>【360.30】</v>
      </c>
      <c r="CM6" s="34">
        <f>IF(CM7="",NA(),CM7)</f>
        <v>38.130000000000003</v>
      </c>
      <c r="CN6" s="34">
        <f t="shared" ref="CN6:CV6" si="10">IF(CN7="",NA(),CN7)</f>
        <v>38.130000000000003</v>
      </c>
      <c r="CO6" s="34">
        <f t="shared" si="10"/>
        <v>38.130000000000003</v>
      </c>
      <c r="CP6" s="34">
        <f t="shared" si="10"/>
        <v>38.130000000000003</v>
      </c>
      <c r="CQ6" s="34">
        <f t="shared" si="10"/>
        <v>35.25</v>
      </c>
      <c r="CR6" s="34">
        <f t="shared" si="10"/>
        <v>31.37</v>
      </c>
      <c r="CS6" s="34">
        <f t="shared" si="10"/>
        <v>39.68</v>
      </c>
      <c r="CT6" s="34">
        <f t="shared" si="10"/>
        <v>35.64</v>
      </c>
      <c r="CU6" s="34">
        <f t="shared" si="10"/>
        <v>33.729999999999997</v>
      </c>
      <c r="CV6" s="34">
        <f t="shared" si="10"/>
        <v>33.21</v>
      </c>
      <c r="CW6" s="33" t="str">
        <f>IF(CW7="","",IF(CW7="-","【-】","【"&amp;SUBSTITUTE(TEXT(CW7,"#,##0.00"),"-","△")&amp;"】"))</f>
        <v>【34.06】</v>
      </c>
      <c r="CX6" s="34">
        <f>IF(CX7="",NA(),CX7)</f>
        <v>85.23</v>
      </c>
      <c r="CY6" s="34">
        <f t="shared" ref="CY6:DG6" si="11">IF(CY7="",NA(),CY7)</f>
        <v>87.95</v>
      </c>
      <c r="CZ6" s="34">
        <f t="shared" si="11"/>
        <v>89.16</v>
      </c>
      <c r="DA6" s="34">
        <f t="shared" si="11"/>
        <v>89.03</v>
      </c>
      <c r="DB6" s="34">
        <f t="shared" si="11"/>
        <v>88.89</v>
      </c>
      <c r="DC6" s="34">
        <f t="shared" si="11"/>
        <v>67.38</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0.05</v>
      </c>
      <c r="EL6" s="34">
        <f t="shared" si="14"/>
        <v>0.18</v>
      </c>
      <c r="EM6" s="34">
        <f t="shared" si="14"/>
        <v>0.01</v>
      </c>
      <c r="EN6" s="34">
        <f t="shared" si="14"/>
        <v>0.09</v>
      </c>
      <c r="EO6" s="33" t="str">
        <f>IF(EO7="","",IF(EO7="-","【-】","【"&amp;SUBSTITUTE(TEXT(EO7,"#,##0.00"),"-","△")&amp;"】"))</f>
        <v>【0.01】</v>
      </c>
    </row>
    <row r="7" spans="1:145" s="35" customFormat="1">
      <c r="A7" s="27"/>
      <c r="B7" s="36">
        <v>2017</v>
      </c>
      <c r="C7" s="36">
        <v>262129</v>
      </c>
      <c r="D7" s="36">
        <v>47</v>
      </c>
      <c r="E7" s="36">
        <v>17</v>
      </c>
      <c r="F7" s="36">
        <v>6</v>
      </c>
      <c r="G7" s="36">
        <v>0</v>
      </c>
      <c r="H7" s="36" t="s">
        <v>109</v>
      </c>
      <c r="I7" s="36" t="s">
        <v>110</v>
      </c>
      <c r="J7" s="36" t="s">
        <v>111</v>
      </c>
      <c r="K7" s="36" t="s">
        <v>112</v>
      </c>
      <c r="L7" s="36" t="s">
        <v>113</v>
      </c>
      <c r="M7" s="36" t="s">
        <v>114</v>
      </c>
      <c r="N7" s="37" t="s">
        <v>115</v>
      </c>
      <c r="O7" s="37" t="s">
        <v>116</v>
      </c>
      <c r="P7" s="37">
        <v>0.28000000000000003</v>
      </c>
      <c r="Q7" s="37">
        <v>100</v>
      </c>
      <c r="R7" s="37">
        <v>3137</v>
      </c>
      <c r="S7" s="37">
        <v>55944</v>
      </c>
      <c r="T7" s="37">
        <v>501.43</v>
      </c>
      <c r="U7" s="37">
        <v>111.57</v>
      </c>
      <c r="V7" s="37">
        <v>153</v>
      </c>
      <c r="W7" s="37">
        <v>0.03</v>
      </c>
      <c r="X7" s="37">
        <v>5100</v>
      </c>
      <c r="Y7" s="37">
        <v>81.569999999999993</v>
      </c>
      <c r="Z7" s="37">
        <v>93.37</v>
      </c>
      <c r="AA7" s="37">
        <v>88.66</v>
      </c>
      <c r="AB7" s="37">
        <v>64.540000000000006</v>
      </c>
      <c r="AC7" s="37">
        <v>74.459999999999994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1655.03</v>
      </c>
      <c r="BG7" s="37">
        <v>1446.32</v>
      </c>
      <c r="BH7" s="37">
        <v>1356.09</v>
      </c>
      <c r="BI7" s="37">
        <v>1782.11</v>
      </c>
      <c r="BJ7" s="37">
        <v>1499.18</v>
      </c>
      <c r="BK7" s="37">
        <v>1716.47</v>
      </c>
      <c r="BL7" s="37">
        <v>830.5</v>
      </c>
      <c r="BM7" s="37">
        <v>1029.24</v>
      </c>
      <c r="BN7" s="37">
        <v>1063.93</v>
      </c>
      <c r="BO7" s="37">
        <v>1060.8599999999999</v>
      </c>
      <c r="BP7" s="37">
        <v>920.42</v>
      </c>
      <c r="BQ7" s="37">
        <v>30.56</v>
      </c>
      <c r="BR7" s="37">
        <v>29.79</v>
      </c>
      <c r="BS7" s="37">
        <v>28.55</v>
      </c>
      <c r="BT7" s="37">
        <v>30.42</v>
      </c>
      <c r="BU7" s="37">
        <v>52.93</v>
      </c>
      <c r="BV7" s="37">
        <v>35.049999999999997</v>
      </c>
      <c r="BW7" s="37">
        <v>43.66</v>
      </c>
      <c r="BX7" s="37">
        <v>43.13</v>
      </c>
      <c r="BY7" s="37">
        <v>46.26</v>
      </c>
      <c r="BZ7" s="37">
        <v>45.81</v>
      </c>
      <c r="CA7" s="37">
        <v>47.34</v>
      </c>
      <c r="CB7" s="37">
        <v>469.2</v>
      </c>
      <c r="CC7" s="37">
        <v>538.16</v>
      </c>
      <c r="CD7" s="37">
        <v>565.64</v>
      </c>
      <c r="CE7" s="37">
        <v>528.82000000000005</v>
      </c>
      <c r="CF7" s="37">
        <v>305.74</v>
      </c>
      <c r="CG7" s="37">
        <v>463.38</v>
      </c>
      <c r="CH7" s="37">
        <v>382.09</v>
      </c>
      <c r="CI7" s="37">
        <v>392.03</v>
      </c>
      <c r="CJ7" s="37">
        <v>376.4</v>
      </c>
      <c r="CK7" s="37">
        <v>383.92</v>
      </c>
      <c r="CL7" s="37">
        <v>360.3</v>
      </c>
      <c r="CM7" s="37">
        <v>38.130000000000003</v>
      </c>
      <c r="CN7" s="37">
        <v>38.130000000000003</v>
      </c>
      <c r="CO7" s="37">
        <v>38.130000000000003</v>
      </c>
      <c r="CP7" s="37">
        <v>38.130000000000003</v>
      </c>
      <c r="CQ7" s="37">
        <v>35.25</v>
      </c>
      <c r="CR7" s="37">
        <v>31.37</v>
      </c>
      <c r="CS7" s="37">
        <v>39.68</v>
      </c>
      <c r="CT7" s="37">
        <v>35.64</v>
      </c>
      <c r="CU7" s="37">
        <v>33.729999999999997</v>
      </c>
      <c r="CV7" s="37">
        <v>33.21</v>
      </c>
      <c r="CW7" s="37">
        <v>34.06</v>
      </c>
      <c r="CX7" s="37">
        <v>85.23</v>
      </c>
      <c r="CY7" s="37">
        <v>87.95</v>
      </c>
      <c r="CZ7" s="37">
        <v>89.16</v>
      </c>
      <c r="DA7" s="37">
        <v>89.03</v>
      </c>
      <c r="DB7" s="37">
        <v>88.89</v>
      </c>
      <c r="DC7" s="37">
        <v>67.38</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0.05</v>
      </c>
      <c r="EL7" s="37">
        <v>0.18</v>
      </c>
      <c r="EM7" s="37">
        <v>0.01</v>
      </c>
      <c r="EN7" s="37">
        <v>0.09</v>
      </c>
      <c r="EO7" s="37">
        <v>0.01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永島 一陽</cp:lastModifiedBy>
  <cp:lastPrinted>2019-02-05T01:14:32Z</cp:lastPrinted>
  <dcterms:modified xsi:type="dcterms:W3CDTF">2019-02-07T04:31:24Z</dcterms:modified>
</cp:coreProperties>
</file>