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5/NhqRYQCwcqO5A+d/CZGngS/Zz4zEhJFPHqh48aBSOu/D0nRk8DB+99GZ4gDO+4C6kDmr9raHL3P0GZ5QzPJw==" workbookSaltValue="rOl4kEEYUER+55Vcww/q7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<sst xmlns="http://schemas.openxmlformats.org/spreadsheetml/2006/main" count="240" uniqueCount="126">
  <si>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</si>
  <si>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</si>
  <si>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</si>
  <si>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</si>
  <si>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</si>
  <si>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</si>
  <si>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</si>
  <si>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</si>
  <si>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</si>
  <si>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</si>
  <si>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</si>
  <si>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</si>
  <si>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</si>
  <si>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</si>
  <si>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</si>
  <si>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</si>
  <si>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</si>
  <si>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</si>
  <si>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</si>
  <si>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</si>
  <si>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</si>
  <si>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</si>
  <si>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</si>
  <si>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</si>
  <si>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</si>
  <si>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</si>
  <si>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</si>
  <si>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</si>
  <si>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</si>
  <si>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</si>
  <si>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</si>
  <si>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</si>
  <si>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</si>
  <si>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</si>
  <si>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</si>
  <si>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</si>
  <si>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</si>
  <si>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</si>
  <si>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</si>
  <si>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</si>
  <si>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</si>
  <si>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</si>
  <si>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</si>
  <si>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</si>
  <si>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</si>
  <si>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</si>
  <si>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</si>
  <si>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</si>
  <si>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</si>
  <si>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</si>
  <si>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</si>
  <si>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</si>
  <si>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</si>
  <si>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</si>
  <si>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</si>
  <si>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</si>
  <si>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</si>
  <si>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</si>
  <si>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</si>
  <si>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</si>
  <si>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</si>
  <si>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</si>
  <si>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</si>
  <si>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</si>
  <si>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</si>
  <si>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</si>
  <si>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</si>
  <si>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</si>
  <si>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</si>
  <si>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</si>
  <si>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</si>
  <si>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</si>
  <si>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</si>
  <si>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</si>
  <si>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</si>
  <si>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</si>
  <si>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</si>
  <si>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</si>
  <si>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</si>
  <si>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</si>
  <si>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</si>
  <si>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</si>
  <si>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</si>
  <si>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</si>
  <si>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</si>
  <si>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</si>
  <si>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</si>
  <si>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</si>
  <si>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</si>
  <si>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</si>
  <si>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</si>
  <si>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</si>
  <si>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</si>
  <si>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</si>
  <si>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</si>
  <si>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</si>
  <si>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</si>
  <si>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</si>
  <si>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</si>
  <si>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</si>
  <si>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</si>
  <si>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</si>
  <si>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</si>
  <si>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</si>
  <si>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</si>
  <si>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</si>
  <si>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</si>
  <si>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</si>
  <si>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</si>
  <si>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</si>
  <si>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京丹後市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</si>
  <si>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</si>
  <si>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</si>
  <si>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</si>
  <si>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</si>
  <si>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</si>
  <si>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</si>
  <si>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</si>
  <si>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</si>
  <si>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</si>
  <si>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</si>
  <si>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</si>
  <si>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</si>
  <si>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供用開始時期の早い施設で平成9年であり、供用開始後21年が経過し、機械設備や電気設備の更新や修理が必要な時期となり、現在、長寿命化計画を策定し計画的な改修に取り組んでいる。
　管渠については、耐用年数を50年と見込んでおり、老朽化の問題はないと考えている。</t>
    <phoneticPr fontId="4"/>
  </si>
  <si>
    <t>　整備事業での支出増加や今後の維持管理費の増加に対し、使用料収入の増加を図ることが必要であり、このため下水道接続人口の増加に取り組むとともに、使用料金について3年毎に見直しの検討を行っている。</t>
    <phoneticPr fontId="4"/>
  </si>
  <si>
    <t>　特定環境保全公共下水事業は3処理区であり、全体での整備率は96.2％、水洗化率は63.9％である。
　使用料収入は、前年度の隔月検針の開始に伴い減少となっていた分が増加。また、他会計繰入金の算出方法を見直した結果、収益的収支比率及び経費回収率の増加、汚水処理原価の減少となった。
　類似団体平均と比較しても、水洗化率、施設利用率が低いことから、下水道への接続推進を進めることにより経営の健全性・効率性の改善を図る必要がある。</t>
    <rPh sb="52" eb="55">
      <t>シヨウリョウ</t>
    </rPh>
    <rPh sb="55" eb="57">
      <t>シュウニュウ</t>
    </rPh>
    <rPh sb="142" eb="144">
      <t>ルイジ</t>
    </rPh>
    <rPh sb="144" eb="146">
      <t>ダンタイ</t>
    </rPh>
    <rPh sb="146" eb="148">
      <t>ヘイキン</t>
    </rPh>
    <rPh sb="149" eb="151">
      <t>ヒカク</t>
    </rPh>
    <rPh sb="155" eb="158">
      <t>スイセンカ</t>
    </rPh>
    <rPh sb="158" eb="159">
      <t>リツ</t>
    </rPh>
    <rPh sb="160" eb="162">
      <t>シセツ</t>
    </rPh>
    <rPh sb="162" eb="165">
      <t>リヨウリツ</t>
    </rPh>
    <rPh sb="166" eb="167">
      <t>ヒク</t>
    </rPh>
    <rPh sb="173" eb="176">
      <t>ゲスイドウ</t>
    </rPh>
    <rPh sb="178" eb="180">
      <t>セツゾク</t>
    </rPh>
    <rPh sb="180" eb="182">
      <t>スイシン</t>
    </rPh>
    <rPh sb="183" eb="184">
      <t>スス</t>
    </rPh>
    <rPh sb="191" eb="193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</si>
</sst>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2-428D-AC88-5C860F8E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68000"/>
        <c:axId val="11358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2-428D-AC88-5C860F8ED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8000"/>
        <c:axId val="113586560"/>
      </c:lineChart>
      <c:dateAx>
        <c:axId val="11356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86560"/>
        <c:crosses val="autoZero"/>
        <c:auto val="1"/>
        <c:lblOffset val="100"/>
        <c:baseTimeUnit val="years"/>
      </c:dateAx>
      <c:valAx>
        <c:axId val="11358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6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28.69</c:v>
                </c:pt>
                <c:pt idx="1">
                  <c:v>29.27</c:v>
                </c:pt>
                <c:pt idx="2">
                  <c:v>30.18</c:v>
                </c:pt>
                <c:pt idx="3">
                  <c:v>32.119999999999997</c:v>
                </c:pt>
                <c:pt idx="4">
                  <c:v>39.450000000000003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E6-4394-AEDC-7D137107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77856"/>
        <c:axId val="11999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E6-4394-AEDC-7D137107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77856"/>
        <c:axId val="119992320"/>
      </c:lineChart>
      <c:dateAx>
        <c:axId val="11997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92320"/>
        <c:crosses val="autoZero"/>
        <c:auto val="1"/>
        <c:lblOffset val="100"/>
        <c:baseTimeUnit val="years"/>
      </c:dateAx>
      <c:valAx>
        <c:axId val="11999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7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55.93</c:v>
                </c:pt>
                <c:pt idx="1">
                  <c:v>58.07</c:v>
                </c:pt>
                <c:pt idx="2">
                  <c:v>59.3</c:v>
                </c:pt>
                <c:pt idx="3">
                  <c:v>62.73</c:v>
                </c:pt>
                <c:pt idx="4">
                  <c:v>63.97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5-4382-88A5-67083E743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99712"/>
        <c:axId val="11970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35-4382-88A5-67083E743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99712"/>
        <c:axId val="119701888"/>
      </c:lineChart>
      <c:dateAx>
        <c:axId val="11969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01888"/>
        <c:crosses val="autoZero"/>
        <c:auto val="1"/>
        <c:lblOffset val="100"/>
        <c:baseTimeUnit val="years"/>
      </c:dateAx>
      <c:valAx>
        <c:axId val="11970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9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38.42</c:v>
                </c:pt>
                <c:pt idx="2">
                  <c:v>37.9</c:v>
                </c:pt>
                <c:pt idx="3">
                  <c:v>34.07</c:v>
                </c:pt>
                <c:pt idx="4">
                  <c:v>69.84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20-4029-B2BC-009CAE35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13440"/>
        <c:axId val="1136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20-4029-B2BC-009CAE35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3440"/>
        <c:axId val="113619712"/>
      </c:lineChart>
      <c:dateAx>
        <c:axId val="1136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19712"/>
        <c:crosses val="autoZero"/>
        <c:auto val="1"/>
        <c:lblOffset val="100"/>
        <c:baseTimeUnit val="years"/>
      </c:dateAx>
      <c:valAx>
        <c:axId val="11361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42-42C6-8002-23D86088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22656"/>
        <c:axId val="11962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42-42C6-8002-23D86088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22656"/>
        <c:axId val="119624832"/>
      </c:lineChart>
      <c:dateAx>
        <c:axId val="11962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24832"/>
        <c:crosses val="autoZero"/>
        <c:auto val="1"/>
        <c:lblOffset val="100"/>
        <c:baseTimeUnit val="years"/>
      </c:dateAx>
      <c:valAx>
        <c:axId val="11962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2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2-4B22-B7A7-7B04FF51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5808"/>
        <c:axId val="1196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72-4B22-B7A7-7B04FF51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55808"/>
        <c:axId val="119662080"/>
      </c:lineChart>
      <c:dateAx>
        <c:axId val="11965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62080"/>
        <c:crosses val="autoZero"/>
        <c:auto val="1"/>
        <c:lblOffset val="100"/>
        <c:baseTimeUnit val="years"/>
      </c:dateAx>
      <c:valAx>
        <c:axId val="1196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5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5-4056-B6CA-95F275AC5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83936"/>
        <c:axId val="11939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5-4056-B6CA-95F275AC5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83936"/>
        <c:axId val="119398400"/>
      </c:lineChart>
      <c:dateAx>
        <c:axId val="11938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398400"/>
        <c:crosses val="autoZero"/>
        <c:auto val="1"/>
        <c:lblOffset val="100"/>
        <c:baseTimeUnit val="years"/>
      </c:dateAx>
      <c:valAx>
        <c:axId val="11939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38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9-4A6E-B33E-516EC0BD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4128"/>
        <c:axId val="11942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B9-4A6E-B33E-516EC0BD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24128"/>
        <c:axId val="119426048"/>
      </c:lineChart>
      <c:dateAx>
        <c:axId val="11942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426048"/>
        <c:crosses val="autoZero"/>
        <c:auto val="1"/>
        <c:lblOffset val="100"/>
        <c:baseTimeUnit val="years"/>
      </c:dateAx>
      <c:valAx>
        <c:axId val="11942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42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4156.03</c:v>
                </c:pt>
                <c:pt idx="1">
                  <c:v>3603.78</c:v>
                </c:pt>
                <c:pt idx="2">
                  <c:v>3527.33</c:v>
                </c:pt>
                <c:pt idx="3">
                  <c:v>4526.0600000000004</c:v>
                </c:pt>
                <c:pt idx="4">
                  <c:v>3841.88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2-4088-8D48-FE09BD4B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65472"/>
        <c:axId val="11946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22-4088-8D48-FE09BD4B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65472"/>
        <c:axId val="119467392"/>
      </c:lineChart>
      <c:dateAx>
        <c:axId val="1194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467392"/>
        <c:crosses val="autoZero"/>
        <c:auto val="1"/>
        <c:lblOffset val="100"/>
        <c:baseTimeUnit val="years"/>
      </c:dateAx>
      <c:valAx>
        <c:axId val="11946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46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31.11</c:v>
                </c:pt>
                <c:pt idx="1">
                  <c:v>35.299999999999997</c:v>
                </c:pt>
                <c:pt idx="2">
                  <c:v>36.31</c:v>
                </c:pt>
                <c:pt idx="3">
                  <c:v>34.520000000000003</c:v>
                </c:pt>
                <c:pt idx="4">
                  <c:v>87.61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D94-B1AA-8F07C393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8256"/>
        <c:axId val="1195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8F-4D94-B1AA-8F07C393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68256"/>
        <c:axId val="119570432"/>
      </c:lineChart>
      <c:dateAx>
        <c:axId val="11956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570432"/>
        <c:crosses val="autoZero"/>
        <c:auto val="1"/>
        <c:lblOffset val="100"/>
        <c:baseTimeUnit val="years"/>
      </c:dateAx>
      <c:valAx>
        <c:axId val="1195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56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577.05999999999995</c:v>
                </c:pt>
                <c:pt idx="1">
                  <c:v>565.25</c:v>
                </c:pt>
                <c:pt idx="2">
                  <c:v>556.21</c:v>
                </c:pt>
                <c:pt idx="3">
                  <c:v>648.70000000000005</c:v>
                </c:pt>
                <c:pt idx="4">
                  <c:v>205.08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56-40A0-AEBE-3F459B39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0608"/>
        <c:axId val="11994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56-40A0-AEBE-3F459B39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40608"/>
        <c:axId val="119942528"/>
      </c:lineChart>
      <c:dateAx>
        <c:axId val="1199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42528"/>
        <c:crosses val="autoZero"/>
        <c:auto val="1"/>
        <c:lblOffset val="100"/>
        <c:baseTimeUnit val="years"/>
      </c:dateAx>
      <c:valAx>
        <c:axId val="11994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京都府　京丹後市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特定環境保全公共下水道</v>
      </c>
      <c r="Q8" s="77"/>
      <c r="R8" s="77"/>
      <c r="S8" s="77"/>
      <c r="T8" s="77"/>
      <c r="U8" s="77"/>
      <c r="V8" s="77"/>
      <c r="W8" s="77" t="str">
        <f>データ!L6</f>
        <v>D2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55944</v>
      </c>
      <c r="AM8" s="72"/>
      <c r="AN8" s="72"/>
      <c r="AO8" s="72"/>
      <c r="AP8" s="72"/>
      <c r="AQ8" s="72"/>
      <c r="AR8" s="72"/>
      <c r="AS8" s="72"/>
      <c r="AT8" s="71">
        <f>データ!T6</f>
        <v>501.43</v>
      </c>
      <c r="AU8" s="71"/>
      <c r="AV8" s="71"/>
      <c r="AW8" s="71"/>
      <c r="AX8" s="71"/>
      <c r="AY8" s="71"/>
      <c r="AZ8" s="71"/>
      <c r="BA8" s="71"/>
      <c r="BB8" s="71">
        <f>データ!U6</f>
        <v>111.57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15.87</v>
      </c>
      <c r="Q10" s="71"/>
      <c r="R10" s="71"/>
      <c r="S10" s="71"/>
      <c r="T10" s="71"/>
      <c r="U10" s="71"/>
      <c r="V10" s="71"/>
      <c r="W10" s="71">
        <f>データ!Q6</f>
        <v>98.7</v>
      </c>
      <c r="X10" s="71"/>
      <c r="Y10" s="71"/>
      <c r="Z10" s="71"/>
      <c r="AA10" s="71"/>
      <c r="AB10" s="71"/>
      <c r="AC10" s="71"/>
      <c r="AD10" s="72">
        <f>データ!R6</f>
        <v>3137</v>
      </c>
      <c r="AE10" s="72"/>
      <c r="AF10" s="72"/>
      <c r="AG10" s="72"/>
      <c r="AH10" s="72"/>
      <c r="AI10" s="72"/>
      <c r="AJ10" s="72"/>
      <c r="AK10" s="2"/>
      <c r="AL10" s="72">
        <f>データ!V6</f>
        <v>8806</v>
      </c>
      <c r="AM10" s="72"/>
      <c r="AN10" s="72"/>
      <c r="AO10" s="72"/>
      <c r="AP10" s="72"/>
      <c r="AQ10" s="72"/>
      <c r="AR10" s="72"/>
      <c r="AS10" s="72"/>
      <c r="AT10" s="71">
        <f>データ!W6</f>
        <v>3.4</v>
      </c>
      <c r="AU10" s="71"/>
      <c r="AV10" s="71"/>
      <c r="AW10" s="71"/>
      <c r="AX10" s="71"/>
      <c r="AY10" s="71"/>
      <c r="AZ10" s="71"/>
      <c r="BA10" s="71"/>
      <c r="BB10" s="71">
        <f>データ!X6</f>
        <v>2590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4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4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55</v>
      </c>
      <c r="O86" s="25" t="str">
        <f>データ!EO6</f>
        <v>【0.10】</v>
      </c>
    </row>
  </sheetData>
  <sheetProtection algorithmName="SHA-512" hashValue="o1bSNYKJb+erWcfWKDby/nY4wV9vEWTVwWfCjdjMoDZFO8fmQ89pqc8549uBE/X+YEluPyHlY8MRZZf34itgug==" saltValue="tOOXLm0EfSYT+5KpkEluA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262129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京都府　京丹後市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15.87</v>
      </c>
      <c r="Q6" s="33">
        <f t="shared" si="3"/>
        <v>98.7</v>
      </c>
      <c r="R6" s="33">
        <f t="shared" si="3"/>
        <v>3137</v>
      </c>
      <c r="S6" s="33">
        <f t="shared" si="3"/>
        <v>55944</v>
      </c>
      <c r="T6" s="33">
        <f t="shared" si="3"/>
        <v>501.43</v>
      </c>
      <c r="U6" s="33">
        <f t="shared" si="3"/>
        <v>111.57</v>
      </c>
      <c r="V6" s="33">
        <f t="shared" si="3"/>
        <v>8806</v>
      </c>
      <c r="W6" s="33">
        <f t="shared" si="3"/>
        <v>3.4</v>
      </c>
      <c r="X6" s="33">
        <f t="shared" si="3"/>
        <v>2590</v>
      </c>
      <c r="Y6" s="34">
        <f>IF(Y7="",NA(),Y7)</f>
        <v>42.63</v>
      </c>
      <c r="Z6" s="34">
        <f t="shared" ref="Z6:AH6" si="4">IF(Z7="",NA(),Z7)</f>
        <v>38.42</v>
      </c>
      <c r="AA6" s="34">
        <f t="shared" si="4"/>
        <v>37.9</v>
      </c>
      <c r="AB6" s="34">
        <f t="shared" si="4"/>
        <v>34.07</v>
      </c>
      <c r="AC6" s="34">
        <f t="shared" si="4"/>
        <v>69.84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4156.03</v>
      </c>
      <c r="BG6" s="34">
        <f t="shared" ref="BG6:BO6" si="7">IF(BG7="",NA(),BG7)</f>
        <v>3603.78</v>
      </c>
      <c r="BH6" s="34">
        <f t="shared" si="7"/>
        <v>3527.33</v>
      </c>
      <c r="BI6" s="34">
        <f t="shared" si="7"/>
        <v>4526.0600000000004</v>
      </c>
      <c r="BJ6" s="34">
        <f t="shared" si="7"/>
        <v>3841.88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31.11</v>
      </c>
      <c r="BR6" s="34">
        <f t="shared" ref="BR6:BZ6" si="8">IF(BR7="",NA(),BR7)</f>
        <v>35.299999999999997</v>
      </c>
      <c r="BS6" s="34">
        <f t="shared" si="8"/>
        <v>36.31</v>
      </c>
      <c r="BT6" s="34">
        <f t="shared" si="8"/>
        <v>34.520000000000003</v>
      </c>
      <c r="BU6" s="34">
        <f t="shared" si="8"/>
        <v>87.61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577.05999999999995</v>
      </c>
      <c r="CC6" s="34">
        <f t="shared" ref="CC6:CK6" si="9">IF(CC7="",NA(),CC7)</f>
        <v>565.25</v>
      </c>
      <c r="CD6" s="34">
        <f t="shared" si="9"/>
        <v>556.21</v>
      </c>
      <c r="CE6" s="34">
        <f t="shared" si="9"/>
        <v>648.70000000000005</v>
      </c>
      <c r="CF6" s="34">
        <f t="shared" si="9"/>
        <v>205.08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28.69</v>
      </c>
      <c r="CN6" s="34">
        <f t="shared" ref="CN6:CV6" si="10">IF(CN7="",NA(),CN7)</f>
        <v>29.27</v>
      </c>
      <c r="CO6" s="34">
        <f t="shared" si="10"/>
        <v>30.18</v>
      </c>
      <c r="CP6" s="34">
        <f t="shared" si="10"/>
        <v>32.119999999999997</v>
      </c>
      <c r="CQ6" s="34">
        <f t="shared" si="10"/>
        <v>39.450000000000003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55.93</v>
      </c>
      <c r="CY6" s="34">
        <f t="shared" ref="CY6:DG6" si="11">IF(CY7="",NA(),CY7)</f>
        <v>58.07</v>
      </c>
      <c r="CZ6" s="34">
        <f t="shared" si="11"/>
        <v>59.3</v>
      </c>
      <c r="DA6" s="34">
        <f t="shared" si="11"/>
        <v>62.73</v>
      </c>
      <c r="DB6" s="34">
        <f t="shared" si="11"/>
        <v>63.97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0.01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262129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15.87</v>
      </c>
      <c r="Q7" s="37">
        <v>98.7</v>
      </c>
      <c r="R7" s="37">
        <v>3137</v>
      </c>
      <c r="S7" s="37">
        <v>55944</v>
      </c>
      <c r="T7" s="37">
        <v>501.43</v>
      </c>
      <c r="U7" s="37">
        <v>111.57</v>
      </c>
      <c r="V7" s="37">
        <v>8806</v>
      </c>
      <c r="W7" s="37">
        <v>3.4</v>
      </c>
      <c r="X7" s="37">
        <v>2590</v>
      </c>
      <c r="Y7" s="37">
        <v>42.63</v>
      </c>
      <c r="Z7" s="37">
        <v>38.42</v>
      </c>
      <c r="AA7" s="37">
        <v>37.9</v>
      </c>
      <c r="AB7" s="37">
        <v>34.07</v>
      </c>
      <c r="AC7" s="37">
        <v>69.84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4156.03</v>
      </c>
      <c r="BG7" s="37">
        <v>3603.78</v>
      </c>
      <c r="BH7" s="37">
        <v>3527.33</v>
      </c>
      <c r="BI7" s="37">
        <v>4526.0600000000004</v>
      </c>
      <c r="BJ7" s="37">
        <v>3841.88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31.11</v>
      </c>
      <c r="BR7" s="37">
        <v>35.299999999999997</v>
      </c>
      <c r="BS7" s="37">
        <v>36.31</v>
      </c>
      <c r="BT7" s="37">
        <v>34.520000000000003</v>
      </c>
      <c r="BU7" s="37">
        <v>87.61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577.05999999999995</v>
      </c>
      <c r="CC7" s="37">
        <v>565.25</v>
      </c>
      <c r="CD7" s="37">
        <v>556.21</v>
      </c>
      <c r="CE7" s="37">
        <v>648.70000000000005</v>
      </c>
      <c r="CF7" s="37">
        <v>205.08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28.69</v>
      </c>
      <c r="CN7" s="37">
        <v>29.27</v>
      </c>
      <c r="CO7" s="37">
        <v>30.18</v>
      </c>
      <c r="CP7" s="37">
        <v>32.119999999999997</v>
      </c>
      <c r="CQ7" s="37">
        <v>39.450000000000003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55.93</v>
      </c>
      <c r="CY7" s="37">
        <v>58.07</v>
      </c>
      <c r="CZ7" s="37">
        <v>59.3</v>
      </c>
      <c r="DA7" s="37">
        <v>62.73</v>
      </c>
      <c r="DB7" s="37">
        <v>63.97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0.01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永島 一陽</cp:lastModifiedBy>
  <cp:lastPrinted>2019-02-05T01:16:11Z</cp:lastPrinted>
  <dcterms:modified xsi:type="dcterms:W3CDTF">2019-02-07T04:32:28Z</dcterms:modified>
</cp:coreProperties>
</file>