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oI2oW3lPhSkQnNgtebP5rWFFlPq2SA+4Gg93I5TxP9vAytZNAd0sPYHubkiyft6fAHrSWY9jsngFfiCSDIleg==" workbookSaltValue="QpXZBiB0M9C5Jxj0oXX34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<sst xmlns="http://schemas.openxmlformats.org/spreadsheetml/2006/main" count="240" uniqueCount="126">
  <si>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</si>
  <si>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</si>
  <si>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</si>
  <si>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</si>
  <si>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</si>
  <si>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</si>
  <si>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</si>
  <si>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</si>
  <si>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</si>
  <si>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</si>
  <si>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</si>
  <si>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</si>
  <si>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</si>
  <si>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</si>
  <si>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</si>
  <si>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</si>
  <si>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</si>
  <si>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</si>
  <si>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</si>
  <si>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</si>
  <si>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</si>
  <si>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</si>
  <si>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</si>
  <si>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</si>
  <si>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</si>
  <si>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</si>
  <si>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</si>
  <si>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</si>
  <si>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</si>
  <si>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</si>
  <si>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</si>
  <si>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</si>
  <si>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</si>
  <si>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</si>
  <si>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</si>
  <si>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</si>
  <si>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</si>
  <si>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</si>
  <si>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</si>
  <si>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</si>
  <si>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</si>
  <si>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</si>
  <si>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</si>
  <si>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</si>
  <si>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</si>
  <si>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</si>
  <si>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</si>
  <si>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</si>
  <si>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</si>
  <si>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</si>
  <si>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</si>
  <si>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</si>
  <si>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</si>
  <si>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</si>
  <si>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</si>
  <si>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</si>
  <si>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</si>
  <si>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</si>
  <si>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</si>
  <si>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</si>
  <si>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</si>
  <si>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</si>
  <si>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</si>
  <si>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</si>
  <si>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</si>
  <si>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</si>
  <si>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</si>
  <si>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</si>
  <si>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</si>
  <si>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</si>
  <si>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</si>
  <si>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</si>
  <si>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</si>
  <si>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</si>
  <si>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</si>
  <si>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</si>
  <si>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</si>
  <si>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</si>
  <si>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</si>
  <si>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</si>
  <si>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</si>
  <si>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</si>
  <si>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</si>
  <si>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</si>
  <si>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</si>
  <si>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</si>
  <si>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</si>
  <si>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</si>
  <si>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</si>
  <si>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</si>
  <si>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</si>
  <si>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</si>
  <si>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</si>
  <si>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</si>
  <si>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</si>
  <si>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</si>
  <si>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</si>
  <si>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</si>
  <si>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</si>
  <si>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</si>
  <si>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</si>
  <si>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</si>
  <si>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</si>
  <si>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</si>
  <si>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</si>
  <si>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</si>
  <si>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</si>
  <si>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</si>
  <si>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</si>
  <si>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</si>
  <si>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</si>
  <si>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</si>
  <si>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</si>
  <si>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</si>
  <si>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</si>
  <si>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</si>
  <si>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</si>
  <si>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</si>
  <si>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</si>
  <si>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</si>
  <si>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</si>
  <si>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</si>
  <si>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</si>
  <si>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4"/>
        <rFont val="ＭＳ ゴシック"/>
        <family val="3"/>
        <charset val="128"/>
      </rPr>
      <t>　公共下水道事業は未普及地区の下水道管の整備を年々進めている段階で、平成29年度末での整備率は74.2％、水洗化率は53.9％である。</t>
    </r>
    <r>
      <rPr>
        <sz val="14"/>
        <color rgb="FFFF0000"/>
        <rFont val="ＭＳ ゴシック"/>
        <family val="3"/>
        <charset val="128"/>
      </rPr>
      <t xml:space="preserve">
　</t>
    </r>
    <r>
      <rPr>
        <sz val="14"/>
        <rFont val="ＭＳ ゴシック"/>
        <family val="3"/>
        <charset val="128"/>
      </rPr>
      <t>使用料収入は、前年度の隔月検針の開始に伴い減少となっていた分が増加。また、他会計繰入金の算出方法を見直した結果、収益的収支比率及び経費回収率の増加、汚水処理原価の減少となった。
　その他、整備の拡大による下水道接続人口の向上がみられる。
　類似団体平均値と比較しても、まだ経費回収率が低く汚水処理原価が高いことから、下水道への接続推進により水洗化を進め、経営の健全性・効率性の改善を図る必要がある。</t>
    </r>
    <rPh sb="106" eb="107">
      <t>タ</t>
    </rPh>
    <rPh sb="107" eb="109">
      <t>カイケイ</t>
    </rPh>
    <rPh sb="109" eb="111">
      <t>クリイレ</t>
    </rPh>
    <rPh sb="111" eb="112">
      <t>キン</t>
    </rPh>
    <rPh sb="113" eb="115">
      <t>サンシュツ</t>
    </rPh>
    <rPh sb="115" eb="117">
      <t>ホウホウ</t>
    </rPh>
    <rPh sb="118" eb="120">
      <t>ミナオ</t>
    </rPh>
    <rPh sb="125" eb="128">
      <t>シュウエキテキ</t>
    </rPh>
    <rPh sb="128" eb="130">
      <t>シュウシ</t>
    </rPh>
    <rPh sb="130" eb="132">
      <t>ヒリツ</t>
    </rPh>
    <rPh sb="132" eb="133">
      <t>オヨ</t>
    </rPh>
    <rPh sb="134" eb="136">
      <t>ケイヒ</t>
    </rPh>
    <rPh sb="136" eb="138">
      <t>カイシュウ</t>
    </rPh>
    <rPh sb="138" eb="139">
      <t>リツ</t>
    </rPh>
    <rPh sb="140" eb="142">
      <t>ゾウカ</t>
    </rPh>
    <rPh sb="143" eb="145">
      <t>オスイ</t>
    </rPh>
    <rPh sb="145" eb="147">
      <t>ショリ</t>
    </rPh>
    <rPh sb="147" eb="149">
      <t>ゲンカ</t>
    </rPh>
    <rPh sb="150" eb="152">
      <t>ゲンショウ</t>
    </rPh>
    <rPh sb="161" eb="162">
      <t>タ</t>
    </rPh>
    <phoneticPr fontId="4"/>
  </si>
  <si>
    <t>　供用開始の早い施設は平成13年であり、目立った施設の老朽化は発生していないが、供用開始後17年が経過しており、今後、設備の更新費用が増加することから、長寿命化対策の取り組みを継続して実施する。
　管渠については、耐用年数を50年と見込んでおり、老朽化の問題はないと考えている。</t>
    <phoneticPr fontId="4"/>
  </si>
  <si>
    <t>　整備事業での支出増加や今後の維持管理費の増加に対し、使用料収入の増加を図ることが必要であり、このため下水道接続人口の増加に取り組むとともに、使用料金について3年毎に見直しの検討を行っている。</t>
    <rPh sb="59" eb="61">
      <t>ゾウカ</t>
    </rPh>
    <rPh sb="62" eb="63">
      <t>ト</t>
    </rPh>
    <rPh sb="64" eb="65">
      <t>ク</t>
    </rPh>
    <rPh sb="90" eb="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</si>
</sst>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4"/>
      <color rgb="FFFF0000"/>
      <name val="ＭＳ ゴシック"/>
      <family val="3"/>
      <charset val="128"/>
    </font>
    <font>
      <sz val="14"/>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AA-4C9E-9BA7-88167EC21269}"/>
            </c:ext>
          </c:extLst>
        </c:ser>
        <c:dLbls>
          <c:showLegendKey val="0"/>
          <c:showVal val="0"/>
          <c:showCatName val="0"/>
          <c:showSerName val="0"/>
          <c:showPercent val="0"/>
          <c:showBubbleSize val="0"/>
        </c:dLbls>
        <c:gapWidth val="150"/>
        <c:axId val="117823744"/>
        <c:axId val="1179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0.15</c:v>
                </c:pt>
                <c:pt idx="4">
                  <c:v>0.16</c:v>
                </c:pt>
              </c:numCache>
            </c:numRef>
          </c:val>
          <c:smooth val="0"/>
          <c:extLst xmlns:c16r2="http://schemas.microsoft.com/office/drawing/2015/06/chart">
            <c:ext xmlns:c16="http://schemas.microsoft.com/office/drawing/2014/chart" uri="{C3380CC4-5D6E-409C-BE32-E72D297353CC}">
              <c16:uniqueId val="{00000001-48AA-4C9E-9BA7-88167EC21269}"/>
            </c:ext>
          </c:extLst>
        </c:ser>
        <c:dLbls>
          <c:showLegendKey val="0"/>
          <c:showVal val="0"/>
          <c:showCatName val="0"/>
          <c:showSerName val="0"/>
          <c:showPercent val="0"/>
          <c:showBubbleSize val="0"/>
        </c:dLbls>
        <c:marker val="1"/>
        <c:smooth val="0"/>
        <c:axId val="117823744"/>
        <c:axId val="117977472"/>
      </c:lineChart>
      <c:dateAx>
        <c:axId val="117823744"/>
        <c:scaling>
          <c:orientation val="minMax"/>
        </c:scaling>
        <c:delete val="1"/>
        <c:axPos val="b"/>
        <c:numFmt formatCode="ge" sourceLinked="1"/>
        <c:majorTickMark val="none"/>
        <c:minorTickMark val="none"/>
        <c:tickLblPos val="none"/>
        <c:crossAx val="117977472"/>
        <c:crosses val="autoZero"/>
        <c:auto val="1"/>
        <c:lblOffset val="100"/>
        <c:baseTimeUnit val="years"/>
      </c:dateAx>
      <c:valAx>
        <c:axId val="1179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34.14</c:v>
                </c:pt>
                <c:pt idx="1">
                  <c:v>36.39</c:v>
                </c:pt>
                <c:pt idx="2">
                  <c:v>37.700000000000003</c:v>
                </c:pt>
                <c:pt idx="3">
                  <c:v>35.92</c:v>
                </c:pt>
                <c:pt idx="4">
                  <c:v>39.67</c:v>
                </c:pt>
              </c:numCache>
            </c:numRef>
          </c:val>
          <c:extLst xmlns:c16r2="http://schemas.microsoft.com/office/drawing/2015/06/chart">
            <c:ext xmlns:c16="http://schemas.microsoft.com/office/drawing/2014/chart" uri="{C3380CC4-5D6E-409C-BE32-E72D297353CC}">
              <c16:uniqueId val="{00000000-9576-404D-938E-43C84211F600}"/>
            </c:ext>
          </c:extLst>
        </c:ser>
        <c:dLbls>
          <c:showLegendKey val="0"/>
          <c:showVal val="0"/>
          <c:showCatName val="0"/>
          <c:showSerName val="0"/>
          <c:showPercent val="0"/>
          <c:showBubbleSize val="0"/>
        </c:dLbls>
        <c:gapWidth val="150"/>
        <c:axId val="121223040"/>
        <c:axId val="1212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53.51</c:v>
                </c:pt>
                <c:pt idx="4">
                  <c:v>53.5</c:v>
                </c:pt>
              </c:numCache>
            </c:numRef>
          </c:val>
          <c:smooth val="0"/>
          <c:extLst xmlns:c16r2="http://schemas.microsoft.com/office/drawing/2015/06/chart">
            <c:ext xmlns:c16="http://schemas.microsoft.com/office/drawing/2014/chart" uri="{C3380CC4-5D6E-409C-BE32-E72D297353CC}">
              <c16:uniqueId val="{00000001-9576-404D-938E-43C84211F600}"/>
            </c:ext>
          </c:extLst>
        </c:ser>
        <c:dLbls>
          <c:showLegendKey val="0"/>
          <c:showVal val="0"/>
          <c:showCatName val="0"/>
          <c:showSerName val="0"/>
          <c:showPercent val="0"/>
          <c:showBubbleSize val="0"/>
        </c:dLbls>
        <c:marker val="1"/>
        <c:smooth val="0"/>
        <c:axId val="121223040"/>
        <c:axId val="121237504"/>
      </c:lineChart>
      <c:dateAx>
        <c:axId val="121223040"/>
        <c:scaling>
          <c:orientation val="minMax"/>
        </c:scaling>
        <c:delete val="1"/>
        <c:axPos val="b"/>
        <c:numFmt formatCode="ge" sourceLinked="1"/>
        <c:majorTickMark val="none"/>
        <c:minorTickMark val="none"/>
        <c:tickLblPos val="none"/>
        <c:crossAx val="121237504"/>
        <c:crosses val="autoZero"/>
        <c:auto val="1"/>
        <c:lblOffset val="100"/>
        <c:baseTimeUnit val="years"/>
      </c:dateAx>
      <c:valAx>
        <c:axId val="1212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45.12</c:v>
                </c:pt>
                <c:pt idx="1">
                  <c:v>45.81</c:v>
                </c:pt>
                <c:pt idx="2">
                  <c:v>48.41</c:v>
                </c:pt>
                <c:pt idx="3">
                  <c:v>50.58</c:v>
                </c:pt>
                <c:pt idx="4">
                  <c:v>53.91</c:v>
                </c:pt>
              </c:numCache>
            </c:numRef>
          </c:val>
          <c:extLst xmlns:c16r2="http://schemas.microsoft.com/office/drawing/2015/06/chart">
            <c:ext xmlns:c16="http://schemas.microsoft.com/office/drawing/2014/chart" uri="{C3380CC4-5D6E-409C-BE32-E72D297353CC}">
              <c16:uniqueId val="{00000000-0583-494C-AA46-85785F782FD0}"/>
            </c:ext>
          </c:extLst>
        </c:ser>
        <c:dLbls>
          <c:showLegendKey val="0"/>
          <c:showVal val="0"/>
          <c:showCatName val="0"/>
          <c:showSerName val="0"/>
          <c:showPercent val="0"/>
          <c:showBubbleSize val="0"/>
        </c:dLbls>
        <c:gapWidth val="150"/>
        <c:axId val="120879360"/>
        <c:axId val="1208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83.91</c:v>
                </c:pt>
                <c:pt idx="4">
                  <c:v>83.51</c:v>
                </c:pt>
              </c:numCache>
            </c:numRef>
          </c:val>
          <c:smooth val="0"/>
          <c:extLst xmlns:c16r2="http://schemas.microsoft.com/office/drawing/2015/06/chart">
            <c:ext xmlns:c16="http://schemas.microsoft.com/office/drawing/2014/chart" uri="{C3380CC4-5D6E-409C-BE32-E72D297353CC}">
              <c16:uniqueId val="{00000001-0583-494C-AA46-85785F782FD0}"/>
            </c:ext>
          </c:extLst>
        </c:ser>
        <c:dLbls>
          <c:showLegendKey val="0"/>
          <c:showVal val="0"/>
          <c:showCatName val="0"/>
          <c:showSerName val="0"/>
          <c:showPercent val="0"/>
          <c:showBubbleSize val="0"/>
        </c:dLbls>
        <c:marker val="1"/>
        <c:smooth val="0"/>
        <c:axId val="120879360"/>
        <c:axId val="120881536"/>
      </c:lineChart>
      <c:dateAx>
        <c:axId val="120879360"/>
        <c:scaling>
          <c:orientation val="minMax"/>
        </c:scaling>
        <c:delete val="1"/>
        <c:axPos val="b"/>
        <c:numFmt formatCode="ge" sourceLinked="1"/>
        <c:majorTickMark val="none"/>
        <c:minorTickMark val="none"/>
        <c:tickLblPos val="none"/>
        <c:crossAx val="120881536"/>
        <c:crosses val="autoZero"/>
        <c:auto val="1"/>
        <c:lblOffset val="100"/>
        <c:baseTimeUnit val="years"/>
      </c:dateAx>
      <c:valAx>
        <c:axId val="1208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50.13</c:v>
                </c:pt>
                <c:pt idx="1">
                  <c:v>36.369999999999997</c:v>
                </c:pt>
                <c:pt idx="2">
                  <c:v>36.21</c:v>
                </c:pt>
                <c:pt idx="3">
                  <c:v>34.33</c:v>
                </c:pt>
                <c:pt idx="4">
                  <c:v>65.08</c:v>
                </c:pt>
              </c:numCache>
            </c:numRef>
          </c:val>
          <c:extLst xmlns:c16r2="http://schemas.microsoft.com/office/drawing/2015/06/chart">
            <c:ext xmlns:c16="http://schemas.microsoft.com/office/drawing/2014/chart" uri="{C3380CC4-5D6E-409C-BE32-E72D297353CC}">
              <c16:uniqueId val="{00000000-6004-4DD9-9F94-B4FB6FBD20D7}"/>
            </c:ext>
          </c:extLst>
        </c:ser>
        <c:dLbls>
          <c:showLegendKey val="0"/>
          <c:showVal val="0"/>
          <c:showCatName val="0"/>
          <c:showSerName val="0"/>
          <c:showPercent val="0"/>
          <c:showBubbleSize val="0"/>
        </c:dLbls>
        <c:gapWidth val="150"/>
        <c:axId val="118000256"/>
        <c:axId val="1180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04-4DD9-9F94-B4FB6FBD20D7}"/>
            </c:ext>
          </c:extLst>
        </c:ser>
        <c:dLbls>
          <c:showLegendKey val="0"/>
          <c:showVal val="0"/>
          <c:showCatName val="0"/>
          <c:showSerName val="0"/>
          <c:showPercent val="0"/>
          <c:showBubbleSize val="0"/>
        </c:dLbls>
        <c:marker val="1"/>
        <c:smooth val="0"/>
        <c:axId val="118000256"/>
        <c:axId val="118010624"/>
      </c:lineChart>
      <c:dateAx>
        <c:axId val="118000256"/>
        <c:scaling>
          <c:orientation val="minMax"/>
        </c:scaling>
        <c:delete val="1"/>
        <c:axPos val="b"/>
        <c:numFmt formatCode="ge" sourceLinked="1"/>
        <c:majorTickMark val="none"/>
        <c:minorTickMark val="none"/>
        <c:tickLblPos val="none"/>
        <c:crossAx val="118010624"/>
        <c:crosses val="autoZero"/>
        <c:auto val="1"/>
        <c:lblOffset val="100"/>
        <c:baseTimeUnit val="years"/>
      </c:dateAx>
      <c:valAx>
        <c:axId val="1180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A9-4711-9965-AD587A9D9441}"/>
            </c:ext>
          </c:extLst>
        </c:ser>
        <c:dLbls>
          <c:showLegendKey val="0"/>
          <c:showVal val="0"/>
          <c:showCatName val="0"/>
          <c:showSerName val="0"/>
          <c:showPercent val="0"/>
          <c:showBubbleSize val="0"/>
        </c:dLbls>
        <c:gapWidth val="150"/>
        <c:axId val="120802304"/>
        <c:axId val="1208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A9-4711-9965-AD587A9D9441}"/>
            </c:ext>
          </c:extLst>
        </c:ser>
        <c:dLbls>
          <c:showLegendKey val="0"/>
          <c:showVal val="0"/>
          <c:showCatName val="0"/>
          <c:showSerName val="0"/>
          <c:showPercent val="0"/>
          <c:showBubbleSize val="0"/>
        </c:dLbls>
        <c:marker val="1"/>
        <c:smooth val="0"/>
        <c:axId val="120802304"/>
        <c:axId val="120804480"/>
      </c:lineChart>
      <c:dateAx>
        <c:axId val="120802304"/>
        <c:scaling>
          <c:orientation val="minMax"/>
        </c:scaling>
        <c:delete val="1"/>
        <c:axPos val="b"/>
        <c:numFmt formatCode="ge" sourceLinked="1"/>
        <c:majorTickMark val="none"/>
        <c:minorTickMark val="none"/>
        <c:tickLblPos val="none"/>
        <c:crossAx val="120804480"/>
        <c:crosses val="autoZero"/>
        <c:auto val="1"/>
        <c:lblOffset val="100"/>
        <c:baseTimeUnit val="years"/>
      </c:dateAx>
      <c:valAx>
        <c:axId val="1208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CB-459B-9956-1547491EF04A}"/>
            </c:ext>
          </c:extLst>
        </c:ser>
        <c:dLbls>
          <c:showLegendKey val="0"/>
          <c:showVal val="0"/>
          <c:showCatName val="0"/>
          <c:showSerName val="0"/>
          <c:showPercent val="0"/>
          <c:showBubbleSize val="0"/>
        </c:dLbls>
        <c:gapWidth val="150"/>
        <c:axId val="120835456"/>
        <c:axId val="120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CB-459B-9956-1547491EF04A}"/>
            </c:ext>
          </c:extLst>
        </c:ser>
        <c:dLbls>
          <c:showLegendKey val="0"/>
          <c:showVal val="0"/>
          <c:showCatName val="0"/>
          <c:showSerName val="0"/>
          <c:showPercent val="0"/>
          <c:showBubbleSize val="0"/>
        </c:dLbls>
        <c:marker val="1"/>
        <c:smooth val="0"/>
        <c:axId val="120835456"/>
        <c:axId val="120841728"/>
      </c:lineChart>
      <c:dateAx>
        <c:axId val="120835456"/>
        <c:scaling>
          <c:orientation val="minMax"/>
        </c:scaling>
        <c:delete val="1"/>
        <c:axPos val="b"/>
        <c:numFmt formatCode="ge" sourceLinked="1"/>
        <c:majorTickMark val="none"/>
        <c:minorTickMark val="none"/>
        <c:tickLblPos val="none"/>
        <c:crossAx val="120841728"/>
        <c:crosses val="autoZero"/>
        <c:auto val="1"/>
        <c:lblOffset val="100"/>
        <c:baseTimeUnit val="years"/>
      </c:dateAx>
      <c:valAx>
        <c:axId val="120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31-49B5-9BA8-9676589E5A71}"/>
            </c:ext>
          </c:extLst>
        </c:ser>
        <c:dLbls>
          <c:showLegendKey val="0"/>
          <c:showVal val="0"/>
          <c:showCatName val="0"/>
          <c:showSerName val="0"/>
          <c:showPercent val="0"/>
          <c:showBubbleSize val="0"/>
        </c:dLbls>
        <c:gapWidth val="150"/>
        <c:axId val="120574336"/>
        <c:axId val="1205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31-49B5-9BA8-9676589E5A71}"/>
            </c:ext>
          </c:extLst>
        </c:ser>
        <c:dLbls>
          <c:showLegendKey val="0"/>
          <c:showVal val="0"/>
          <c:showCatName val="0"/>
          <c:showSerName val="0"/>
          <c:showPercent val="0"/>
          <c:showBubbleSize val="0"/>
        </c:dLbls>
        <c:marker val="1"/>
        <c:smooth val="0"/>
        <c:axId val="120574336"/>
        <c:axId val="120576256"/>
      </c:lineChart>
      <c:dateAx>
        <c:axId val="120574336"/>
        <c:scaling>
          <c:orientation val="minMax"/>
        </c:scaling>
        <c:delete val="1"/>
        <c:axPos val="b"/>
        <c:numFmt formatCode="ge" sourceLinked="1"/>
        <c:majorTickMark val="none"/>
        <c:minorTickMark val="none"/>
        <c:tickLblPos val="none"/>
        <c:crossAx val="120576256"/>
        <c:crosses val="autoZero"/>
        <c:auto val="1"/>
        <c:lblOffset val="100"/>
        <c:baseTimeUnit val="years"/>
      </c:dateAx>
      <c:valAx>
        <c:axId val="1205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9C-4D7D-AD7D-4EEF17F0AF82}"/>
            </c:ext>
          </c:extLst>
        </c:ser>
        <c:dLbls>
          <c:showLegendKey val="0"/>
          <c:showVal val="0"/>
          <c:showCatName val="0"/>
          <c:showSerName val="0"/>
          <c:showPercent val="0"/>
          <c:showBubbleSize val="0"/>
        </c:dLbls>
        <c:gapWidth val="150"/>
        <c:axId val="120597120"/>
        <c:axId val="1206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9C-4D7D-AD7D-4EEF17F0AF82}"/>
            </c:ext>
          </c:extLst>
        </c:ser>
        <c:dLbls>
          <c:showLegendKey val="0"/>
          <c:showVal val="0"/>
          <c:showCatName val="0"/>
          <c:showSerName val="0"/>
          <c:showPercent val="0"/>
          <c:showBubbleSize val="0"/>
        </c:dLbls>
        <c:marker val="1"/>
        <c:smooth val="0"/>
        <c:axId val="120597120"/>
        <c:axId val="120611584"/>
      </c:lineChart>
      <c:dateAx>
        <c:axId val="120597120"/>
        <c:scaling>
          <c:orientation val="minMax"/>
        </c:scaling>
        <c:delete val="1"/>
        <c:axPos val="b"/>
        <c:numFmt formatCode="ge" sourceLinked="1"/>
        <c:majorTickMark val="none"/>
        <c:minorTickMark val="none"/>
        <c:tickLblPos val="none"/>
        <c:crossAx val="120611584"/>
        <c:crosses val="autoZero"/>
        <c:auto val="1"/>
        <c:lblOffset val="100"/>
        <c:baseTimeUnit val="years"/>
      </c:dateAx>
      <c:valAx>
        <c:axId val="1206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7204.24</c:v>
                </c:pt>
                <c:pt idx="1">
                  <c:v>6335.59</c:v>
                </c:pt>
                <c:pt idx="2">
                  <c:v>6026.01</c:v>
                </c:pt>
                <c:pt idx="3">
                  <c:v>7503.01</c:v>
                </c:pt>
                <c:pt idx="4">
                  <c:v>6597.43</c:v>
                </c:pt>
              </c:numCache>
            </c:numRef>
          </c:val>
          <c:extLst xmlns:c16r2="http://schemas.microsoft.com/office/drawing/2015/06/chart">
            <c:ext xmlns:c16="http://schemas.microsoft.com/office/drawing/2014/chart" uri="{C3380CC4-5D6E-409C-BE32-E72D297353CC}">
              <c16:uniqueId val="{00000000-08AC-48F0-B013-016440D4BEE5}"/>
            </c:ext>
          </c:extLst>
        </c:ser>
        <c:dLbls>
          <c:showLegendKey val="0"/>
          <c:showVal val="0"/>
          <c:showCatName val="0"/>
          <c:showSerName val="0"/>
          <c:showPercent val="0"/>
          <c:showBubbleSize val="0"/>
        </c:dLbls>
        <c:gapWidth val="150"/>
        <c:axId val="120646656"/>
        <c:axId val="1206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1111.31</c:v>
                </c:pt>
                <c:pt idx="4">
                  <c:v>966.33</c:v>
                </c:pt>
              </c:numCache>
            </c:numRef>
          </c:val>
          <c:smooth val="0"/>
          <c:extLst xmlns:c16r2="http://schemas.microsoft.com/office/drawing/2015/06/chart">
            <c:ext xmlns:c16="http://schemas.microsoft.com/office/drawing/2014/chart" uri="{C3380CC4-5D6E-409C-BE32-E72D297353CC}">
              <c16:uniqueId val="{00000001-08AC-48F0-B013-016440D4BEE5}"/>
            </c:ext>
          </c:extLst>
        </c:ser>
        <c:dLbls>
          <c:showLegendKey val="0"/>
          <c:showVal val="0"/>
          <c:showCatName val="0"/>
          <c:showSerName val="0"/>
          <c:showPercent val="0"/>
          <c:showBubbleSize val="0"/>
        </c:dLbls>
        <c:marker val="1"/>
        <c:smooth val="0"/>
        <c:axId val="120646656"/>
        <c:axId val="120648832"/>
      </c:lineChart>
      <c:dateAx>
        <c:axId val="120646656"/>
        <c:scaling>
          <c:orientation val="minMax"/>
        </c:scaling>
        <c:delete val="1"/>
        <c:axPos val="b"/>
        <c:numFmt formatCode="ge" sourceLinked="1"/>
        <c:majorTickMark val="none"/>
        <c:minorTickMark val="none"/>
        <c:tickLblPos val="none"/>
        <c:crossAx val="120648832"/>
        <c:crosses val="autoZero"/>
        <c:auto val="1"/>
        <c:lblOffset val="100"/>
        <c:baseTimeUnit val="years"/>
      </c:dateAx>
      <c:valAx>
        <c:axId val="120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21.94</c:v>
                </c:pt>
                <c:pt idx="1">
                  <c:v>24.29</c:v>
                </c:pt>
                <c:pt idx="2">
                  <c:v>26.64</c:v>
                </c:pt>
                <c:pt idx="3">
                  <c:v>28.15</c:v>
                </c:pt>
                <c:pt idx="4">
                  <c:v>71.540000000000006</c:v>
                </c:pt>
              </c:numCache>
            </c:numRef>
          </c:val>
          <c:extLst xmlns:c16r2="http://schemas.microsoft.com/office/drawing/2015/06/chart">
            <c:ext xmlns:c16="http://schemas.microsoft.com/office/drawing/2014/chart" uri="{C3380CC4-5D6E-409C-BE32-E72D297353CC}">
              <c16:uniqueId val="{00000000-4835-458D-9B0A-B67FD5E0B233}"/>
            </c:ext>
          </c:extLst>
        </c:ser>
        <c:dLbls>
          <c:showLegendKey val="0"/>
          <c:showVal val="0"/>
          <c:showCatName val="0"/>
          <c:showSerName val="0"/>
          <c:showPercent val="0"/>
          <c:showBubbleSize val="0"/>
        </c:dLbls>
        <c:gapWidth val="150"/>
        <c:axId val="120749440"/>
        <c:axId val="1207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4835-458D-9B0A-B67FD5E0B233}"/>
            </c:ext>
          </c:extLst>
        </c:ser>
        <c:dLbls>
          <c:showLegendKey val="0"/>
          <c:showVal val="0"/>
          <c:showCatName val="0"/>
          <c:showSerName val="0"/>
          <c:showPercent val="0"/>
          <c:showBubbleSize val="0"/>
        </c:dLbls>
        <c:marker val="1"/>
        <c:smooth val="0"/>
        <c:axId val="120749440"/>
        <c:axId val="120751616"/>
      </c:lineChart>
      <c:dateAx>
        <c:axId val="120749440"/>
        <c:scaling>
          <c:orientation val="minMax"/>
        </c:scaling>
        <c:delete val="1"/>
        <c:axPos val="b"/>
        <c:numFmt formatCode="ge" sourceLinked="1"/>
        <c:majorTickMark val="none"/>
        <c:minorTickMark val="none"/>
        <c:tickLblPos val="none"/>
        <c:crossAx val="120751616"/>
        <c:crosses val="autoZero"/>
        <c:auto val="1"/>
        <c:lblOffset val="100"/>
        <c:baseTimeUnit val="years"/>
      </c:dateAx>
      <c:valAx>
        <c:axId val="1207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637.67999999999995</c:v>
                </c:pt>
                <c:pt idx="1">
                  <c:v>643.25</c:v>
                </c:pt>
                <c:pt idx="2">
                  <c:v>596.24</c:v>
                </c:pt>
                <c:pt idx="3">
                  <c:v>564.80999999999995</c:v>
                </c:pt>
                <c:pt idx="4">
                  <c:v>220.17</c:v>
                </c:pt>
              </c:numCache>
            </c:numRef>
          </c:val>
          <c:extLst xmlns:c16r2="http://schemas.microsoft.com/office/drawing/2015/06/chart">
            <c:ext xmlns:c16="http://schemas.microsoft.com/office/drawing/2014/chart" uri="{C3380CC4-5D6E-409C-BE32-E72D297353CC}">
              <c16:uniqueId val="{00000000-B577-4CC3-AE83-B0FE9E431C85}"/>
            </c:ext>
          </c:extLst>
        </c:ser>
        <c:dLbls>
          <c:showLegendKey val="0"/>
          <c:showVal val="0"/>
          <c:showCatName val="0"/>
          <c:showSerName val="0"/>
          <c:showPercent val="0"/>
          <c:showBubbleSize val="0"/>
        </c:dLbls>
        <c:gapWidth val="150"/>
        <c:axId val="121186176"/>
        <c:axId val="1211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207.96</c:v>
                </c:pt>
                <c:pt idx="4">
                  <c:v>194.31</c:v>
                </c:pt>
              </c:numCache>
            </c:numRef>
          </c:val>
          <c:smooth val="0"/>
          <c:extLst xmlns:c16r2="http://schemas.microsoft.com/office/drawing/2015/06/chart">
            <c:ext xmlns:c16="http://schemas.microsoft.com/office/drawing/2014/chart" uri="{C3380CC4-5D6E-409C-BE32-E72D297353CC}">
              <c16:uniqueId val="{00000001-B577-4CC3-AE83-B0FE9E431C85}"/>
            </c:ext>
          </c:extLst>
        </c:ser>
        <c:dLbls>
          <c:showLegendKey val="0"/>
          <c:showVal val="0"/>
          <c:showCatName val="0"/>
          <c:showSerName val="0"/>
          <c:showPercent val="0"/>
          <c:showBubbleSize val="0"/>
        </c:dLbls>
        <c:marker val="1"/>
        <c:smooth val="0"/>
        <c:axId val="121186176"/>
        <c:axId val="121188352"/>
      </c:lineChart>
      <c:dateAx>
        <c:axId val="121186176"/>
        <c:scaling>
          <c:orientation val="minMax"/>
        </c:scaling>
        <c:delete val="1"/>
        <c:axPos val="b"/>
        <c:numFmt formatCode="ge" sourceLinked="1"/>
        <c:majorTickMark val="none"/>
        <c:minorTickMark val="none"/>
        <c:tickLblPos val="none"/>
        <c:crossAx val="121188352"/>
        <c:crosses val="autoZero"/>
        <c:auto val="1"/>
        <c:lblOffset val="100"/>
        <c:baseTimeUnit val="years"/>
      </c:dateAx>
      <c:valAx>
        <c:axId val="1211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京丹後市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55944</v>
      </c>
      <c r="AM8" s="49"/>
      <c r="AN8" s="49"/>
      <c r="AO8" s="49"/>
      <c r="AP8" s="49"/>
      <c r="AQ8" s="49"/>
      <c r="AR8" s="49"/>
      <c r="AS8" s="49"/>
      <c r="AT8" s="44">
        <f>データ!T6</f>
        <v>501.43</v>
      </c>
      <c r="AU8" s="44"/>
      <c r="AV8" s="44"/>
      <c r="AW8" s="44"/>
      <c r="AX8" s="44"/>
      <c r="AY8" s="44"/>
      <c r="AZ8" s="44"/>
      <c r="BA8" s="44"/>
      <c r="BB8" s="44">
        <f>データ!U6</f>
        <v>111.57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35.46</v>
      </c>
      <c r="Q10" s="44"/>
      <c r="R10" s="44"/>
      <c r="S10" s="44"/>
      <c r="T10" s="44"/>
      <c r="U10" s="44"/>
      <c r="V10" s="44"/>
      <c r="W10" s="44">
        <f>データ!Q6</f>
        <v>99.57</v>
      </c>
      <c r="X10" s="44"/>
      <c r="Y10" s="44"/>
      <c r="Z10" s="44"/>
      <c r="AA10" s="44"/>
      <c r="AB10" s="44"/>
      <c r="AC10" s="44"/>
      <c r="AD10" s="49">
        <f>データ!R6</f>
        <v>3137</v>
      </c>
      <c r="AE10" s="49"/>
      <c r="AF10" s="49"/>
      <c r="AG10" s="49"/>
      <c r="AH10" s="49"/>
      <c r="AI10" s="49"/>
      <c r="AJ10" s="49"/>
      <c r="AK10" s="2"/>
      <c r="AL10" s="49">
        <f>データ!V6</f>
        <v>19682</v>
      </c>
      <c r="AM10" s="49"/>
      <c r="AN10" s="49"/>
      <c r="AO10" s="49"/>
      <c r="AP10" s="49"/>
      <c r="AQ10" s="49"/>
      <c r="AR10" s="49"/>
      <c r="AS10" s="49"/>
      <c r="AT10" s="44">
        <f>データ!W6</f>
        <v>7.46</v>
      </c>
      <c r="AU10" s="44"/>
      <c r="AV10" s="44"/>
      <c r="AW10" s="44"/>
      <c r="AX10" s="44"/>
      <c r="AY10" s="44"/>
      <c r="AZ10" s="44"/>
      <c r="BA10" s="44"/>
      <c r="BB10" s="44">
        <f>データ!X6</f>
        <v>2638.34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LhD6higX+dG7oN4hQ+C9RAy8FPy8vvs3asSvRI60iNZlEmlksPwzzAqtrwXFRAMucPBKlOeFzCQt2NJHqsb2ew==" saltValue="G7XcUX2qpX/+xt356IAfU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262129</v>
      </c>
      <c r="D6" s="32">
        <f t="shared" si="3"/>
        <v>47</v>
      </c>
      <c r="E6" s="32">
        <f t="shared" si="3"/>
        <v>17</v>
      </c>
      <c r="F6" s="32">
        <f t="shared" si="3"/>
        <v>1</v>
      </c>
      <c r="G6" s="32">
        <f t="shared" si="3"/>
        <v>0</v>
      </c>
      <c r="H6" s="32" t="str">
        <f t="shared" si="3"/>
        <v>京都府　京丹後市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35.46</v>
      </c>
      <c r="Q6" s="33">
        <f t="shared" si="3"/>
        <v>99.57</v>
      </c>
      <c r="R6" s="33">
        <f t="shared" si="3"/>
        <v>3137</v>
      </c>
      <c r="S6" s="33">
        <f t="shared" si="3"/>
        <v>55944</v>
      </c>
      <c r="T6" s="33">
        <f t="shared" si="3"/>
        <v>501.43</v>
      </c>
      <c r="U6" s="33">
        <f t="shared" si="3"/>
        <v>111.57</v>
      </c>
      <c r="V6" s="33">
        <f t="shared" si="3"/>
        <v>19682</v>
      </c>
      <c r="W6" s="33">
        <f t="shared" si="3"/>
        <v>7.46</v>
      </c>
      <c r="X6" s="33">
        <f t="shared" si="3"/>
        <v>2638.34</v>
      </c>
      <c r="Y6" s="34">
        <f>IF(Y7="",NA(),Y7)</f>
        <v>50.13</v>
      </c>
      <c r="Z6" s="34">
        <f t="shared" ref="Z6:AH6" si="4">IF(Z7="",NA(),Z7)</f>
        <v>36.369999999999997</v>
      </c>
      <c r="AA6" s="34">
        <f t="shared" si="4"/>
        <v>36.21</v>
      </c>
      <c r="AB6" s="34">
        <f t="shared" si="4"/>
        <v>34.33</v>
      </c>
      <c r="AC6" s="34">
        <f t="shared" si="4"/>
        <v>65.08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7204.24</v>
      </c>
      <c r="BG6" s="34">
        <f t="shared" ref="BG6:BO6" si="7">IF(BG7="",NA(),BG7)</f>
        <v>6335.59</v>
      </c>
      <c r="BH6" s="34">
        <f t="shared" si="7"/>
        <v>6026.01</v>
      </c>
      <c r="BI6" s="34">
        <f t="shared" si="7"/>
        <v>7503.01</v>
      </c>
      <c r="BJ6" s="34">
        <f t="shared" si="7"/>
        <v>6597.43</v>
      </c>
      <c r="BK6" s="34">
        <f t="shared" si="7"/>
        <v>1506.51</v>
      </c>
      <c r="BL6" s="34">
        <f t="shared" si="7"/>
        <v>1315.67</v>
      </c>
      <c r="BM6" s="34">
        <f t="shared" si="7"/>
        <v>1240.1600000000001</v>
      </c>
      <c r="BN6" s="34">
        <f t="shared" si="7"/>
        <v>1111.31</v>
      </c>
      <c r="BO6" s="34">
        <f t="shared" si="7"/>
        <v>966.33</v>
      </c>
      <c r="BP6" s="33" t="str">
        <f>IF(BP7="","",IF(BP7="-","【-】","【"&amp;SUBSTITUTE(TEXT(BP7,"#,##0.00"),"-","△")&amp;"】"))</f>
        <v>【707.33】</v>
      </c>
      <c r="BQ6" s="34">
        <f>IF(BQ7="",NA(),BQ7)</f>
        <v>21.94</v>
      </c>
      <c r="BR6" s="34">
        <f t="shared" ref="BR6:BZ6" si="8">IF(BR7="",NA(),BR7)</f>
        <v>24.29</v>
      </c>
      <c r="BS6" s="34">
        <f t="shared" si="8"/>
        <v>26.64</v>
      </c>
      <c r="BT6" s="34">
        <f t="shared" si="8"/>
        <v>28.15</v>
      </c>
      <c r="BU6" s="34">
        <f t="shared" si="8"/>
        <v>71.540000000000006</v>
      </c>
      <c r="BV6" s="34">
        <f t="shared" si="8"/>
        <v>57.33</v>
      </c>
      <c r="BW6" s="34">
        <f t="shared" si="8"/>
        <v>60.78</v>
      </c>
      <c r="BX6" s="34">
        <f t="shared" si="8"/>
        <v>60.17</v>
      </c>
      <c r="BY6" s="34">
        <f t="shared" si="8"/>
        <v>75.540000000000006</v>
      </c>
      <c r="BZ6" s="34">
        <f t="shared" si="8"/>
        <v>81.739999999999995</v>
      </c>
      <c r="CA6" s="33" t="str">
        <f>IF(CA7="","",IF(CA7="-","【-】","【"&amp;SUBSTITUTE(TEXT(CA7,"#,##0.00"),"-","△")&amp;"】"))</f>
        <v>【101.26】</v>
      </c>
      <c r="CB6" s="34">
        <f>IF(CB7="",NA(),CB7)</f>
        <v>637.67999999999995</v>
      </c>
      <c r="CC6" s="34">
        <f t="shared" ref="CC6:CK6" si="9">IF(CC7="",NA(),CC7)</f>
        <v>643.25</v>
      </c>
      <c r="CD6" s="34">
        <f t="shared" si="9"/>
        <v>596.24</v>
      </c>
      <c r="CE6" s="34">
        <f t="shared" si="9"/>
        <v>564.80999999999995</v>
      </c>
      <c r="CF6" s="34">
        <f t="shared" si="9"/>
        <v>220.17</v>
      </c>
      <c r="CG6" s="34">
        <f t="shared" si="9"/>
        <v>284.52999999999997</v>
      </c>
      <c r="CH6" s="34">
        <f t="shared" si="9"/>
        <v>276.26</v>
      </c>
      <c r="CI6" s="34">
        <f t="shared" si="9"/>
        <v>281.52999999999997</v>
      </c>
      <c r="CJ6" s="34">
        <f t="shared" si="9"/>
        <v>207.96</v>
      </c>
      <c r="CK6" s="34">
        <f t="shared" si="9"/>
        <v>194.31</v>
      </c>
      <c r="CL6" s="33" t="str">
        <f>IF(CL7="","",IF(CL7="-","【-】","【"&amp;SUBSTITUTE(TEXT(CL7,"#,##0.00"),"-","△")&amp;"】"))</f>
        <v>【136.39】</v>
      </c>
      <c r="CM6" s="34">
        <f>IF(CM7="",NA(),CM7)</f>
        <v>34.14</v>
      </c>
      <c r="CN6" s="34">
        <f t="shared" ref="CN6:CV6" si="10">IF(CN7="",NA(),CN7)</f>
        <v>36.39</v>
      </c>
      <c r="CO6" s="34">
        <f t="shared" si="10"/>
        <v>37.700000000000003</v>
      </c>
      <c r="CP6" s="34">
        <f t="shared" si="10"/>
        <v>35.92</v>
      </c>
      <c r="CQ6" s="34">
        <f t="shared" si="10"/>
        <v>39.67</v>
      </c>
      <c r="CR6" s="34">
        <f t="shared" si="10"/>
        <v>39.92</v>
      </c>
      <c r="CS6" s="34">
        <f t="shared" si="10"/>
        <v>41.63</v>
      </c>
      <c r="CT6" s="34">
        <f t="shared" si="10"/>
        <v>44.89</v>
      </c>
      <c r="CU6" s="34">
        <f t="shared" si="10"/>
        <v>53.51</v>
      </c>
      <c r="CV6" s="34">
        <f t="shared" si="10"/>
        <v>53.5</v>
      </c>
      <c r="CW6" s="33" t="str">
        <f>IF(CW7="","",IF(CW7="-","【-】","【"&amp;SUBSTITUTE(TEXT(CW7,"#,##0.00"),"-","△")&amp;"】"))</f>
        <v>【60.13】</v>
      </c>
      <c r="CX6" s="34">
        <f>IF(CX7="",NA(),CX7)</f>
        <v>45.12</v>
      </c>
      <c r="CY6" s="34">
        <f t="shared" ref="CY6:DG6" si="11">IF(CY7="",NA(),CY7)</f>
        <v>45.81</v>
      </c>
      <c r="CZ6" s="34">
        <f t="shared" si="11"/>
        <v>48.41</v>
      </c>
      <c r="DA6" s="34">
        <f t="shared" si="11"/>
        <v>50.58</v>
      </c>
      <c r="DB6" s="34">
        <f t="shared" si="11"/>
        <v>53.91</v>
      </c>
      <c r="DC6" s="34">
        <f t="shared" si="11"/>
        <v>65.86</v>
      </c>
      <c r="DD6" s="34">
        <f t="shared" si="11"/>
        <v>66.33</v>
      </c>
      <c r="DE6" s="34">
        <f t="shared" si="11"/>
        <v>64.89</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0.15</v>
      </c>
      <c r="EN6" s="34">
        <f t="shared" si="14"/>
        <v>0.16</v>
      </c>
      <c r="EO6" s="33" t="str">
        <f>IF(EO7="","",IF(EO7="-","【-】","【"&amp;SUBSTITUTE(TEXT(EO7,"#,##0.00"),"-","△")&amp;"】"))</f>
        <v>【0.23】</v>
      </c>
    </row>
    <row r="7" spans="1:145" s="35" customFormat="1" x14ac:dyDescent="0.15">
      <c r="A7" s="27"/>
      <c r="B7" s="36">
        <v>2017</v>
      </c>
      <c r="C7" s="36">
        <v>262129</v>
      </c>
      <c r="D7" s="36">
        <v>47</v>
      </c>
      <c r="E7" s="36">
        <v>17</v>
      </c>
      <c r="F7" s="36">
        <v>1</v>
      </c>
      <c r="G7" s="36">
        <v>0</v>
      </c>
      <c r="H7" s="36" t="s">
        <v>110</v>
      </c>
      <c r="I7" s="36" t="s">
        <v>111</v>
      </c>
      <c r="J7" s="36" t="s">
        <v>112</v>
      </c>
      <c r="K7" s="36" t="s">
        <v>113</v>
      </c>
      <c r="L7" s="36" t="s">
        <v>114</v>
      </c>
      <c r="M7" s="36" t="s">
        <v>115</v>
      </c>
      <c r="N7" s="37" t="s">
        <v>116</v>
      </c>
      <c r="O7" s="37" t="s">
        <v>117</v>
      </c>
      <c r="P7" s="37">
        <v>35.46</v>
      </c>
      <c r="Q7" s="37">
        <v>99.57</v>
      </c>
      <c r="R7" s="37">
        <v>3137</v>
      </c>
      <c r="S7" s="37">
        <v>55944</v>
      </c>
      <c r="T7" s="37">
        <v>501.43</v>
      </c>
      <c r="U7" s="37">
        <v>111.57</v>
      </c>
      <c r="V7" s="37">
        <v>19682</v>
      </c>
      <c r="W7" s="37">
        <v>7.46</v>
      </c>
      <c r="X7" s="37">
        <v>2638.34</v>
      </c>
      <c r="Y7" s="37">
        <v>50.13</v>
      </c>
      <c r="Z7" s="37">
        <v>36.369999999999997</v>
      </c>
      <c r="AA7" s="37">
        <v>36.21</v>
      </c>
      <c r="AB7" s="37">
        <v>34.33</v>
      </c>
      <c r="AC7" s="37">
        <v>65.08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7204.24</v>
      </c>
      <c r="BG7" s="37">
        <v>6335.59</v>
      </c>
      <c r="BH7" s="37">
        <v>6026.01</v>
      </c>
      <c r="BI7" s="37">
        <v>7503.01</v>
      </c>
      <c r="BJ7" s="37">
        <v>6597.43</v>
      </c>
      <c r="BK7" s="37">
        <v>1506.51</v>
      </c>
      <c r="BL7" s="37">
        <v>1315.67</v>
      </c>
      <c r="BM7" s="37">
        <v>1240.1600000000001</v>
      </c>
      <c r="BN7" s="37">
        <v>1111.31</v>
      </c>
      <c r="BO7" s="37">
        <v>966.33</v>
      </c>
      <c r="BP7" s="37">
        <v>707.33</v>
      </c>
      <c r="BQ7" s="37">
        <v>21.94</v>
      </c>
      <c r="BR7" s="37">
        <v>24.29</v>
      </c>
      <c r="BS7" s="37">
        <v>26.64</v>
      </c>
      <c r="BT7" s="37">
        <v>28.15</v>
      </c>
      <c r="BU7" s="37">
        <v>71.540000000000006</v>
      </c>
      <c r="BV7" s="37">
        <v>57.33</v>
      </c>
      <c r="BW7" s="37">
        <v>60.78</v>
      </c>
      <c r="BX7" s="37">
        <v>60.17</v>
      </c>
      <c r="BY7" s="37">
        <v>75.540000000000006</v>
      </c>
      <c r="BZ7" s="37">
        <v>81.739999999999995</v>
      </c>
      <c r="CA7" s="37">
        <v>101.26</v>
      </c>
      <c r="CB7" s="37">
        <v>637.67999999999995</v>
      </c>
      <c r="CC7" s="37">
        <v>643.25</v>
      </c>
      <c r="CD7" s="37">
        <v>596.24</v>
      </c>
      <c r="CE7" s="37">
        <v>564.80999999999995</v>
      </c>
      <c r="CF7" s="37">
        <v>220.17</v>
      </c>
      <c r="CG7" s="37">
        <v>284.52999999999997</v>
      </c>
      <c r="CH7" s="37">
        <v>276.26</v>
      </c>
      <c r="CI7" s="37">
        <v>281.52999999999997</v>
      </c>
      <c r="CJ7" s="37">
        <v>207.96</v>
      </c>
      <c r="CK7" s="37">
        <v>194.31</v>
      </c>
      <c r="CL7" s="37">
        <v>136.38999999999999</v>
      </c>
      <c r="CM7" s="37">
        <v>34.14</v>
      </c>
      <c r="CN7" s="37">
        <v>36.39</v>
      </c>
      <c r="CO7" s="37">
        <v>37.700000000000003</v>
      </c>
      <c r="CP7" s="37">
        <v>35.92</v>
      </c>
      <c r="CQ7" s="37">
        <v>39.67</v>
      </c>
      <c r="CR7" s="37">
        <v>39.92</v>
      </c>
      <c r="CS7" s="37">
        <v>41.63</v>
      </c>
      <c r="CT7" s="37">
        <v>44.89</v>
      </c>
      <c r="CU7" s="37">
        <v>53.51</v>
      </c>
      <c r="CV7" s="37">
        <v>53.5</v>
      </c>
      <c r="CW7" s="37">
        <v>60.13</v>
      </c>
      <c r="CX7" s="37">
        <v>45.12</v>
      </c>
      <c r="CY7" s="37">
        <v>45.81</v>
      </c>
      <c r="CZ7" s="37">
        <v>48.41</v>
      </c>
      <c r="DA7" s="37">
        <v>50.58</v>
      </c>
      <c r="DB7" s="37">
        <v>53.91</v>
      </c>
      <c r="DC7" s="37">
        <v>65.86</v>
      </c>
      <c r="DD7" s="37">
        <v>66.33</v>
      </c>
      <c r="DE7" s="37">
        <v>64.89</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cp:lastPrinted>2019-02-05T01:16:39Z</cp:lastPrinted>
  <dcterms:modified xsi:type="dcterms:W3CDTF">2019-02-07T04:31:41Z</dcterms:modified>
</cp:coreProperties>
</file>