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Ob7oJsFVUfS8B5KL2gaJJ9w3K7IX7PNPdqtdmq9obo+0uxy/HB/H9aDedYvtQqP1qPGto9G15duLKa3QInG4A==" workbookSaltValue="SOdJkBLkeomf7yQdlXEwy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<sst xmlns="http://schemas.openxmlformats.org/spreadsheetml/2006/main" count="1028" uniqueCount="279">
  <si>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</si>
  <si>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</si>
  <si>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</si>
  <si>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</si>
  <si>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</si>
  <si>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</si>
  <si>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</si>
  <si>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</si>
  <si>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【次年度繰越金（次年度一般財源）】H30予算に充当　12,972千円
目的：施設管理費･基金積立金･繰出金･公債費等
【基金積み立て】市民太陽光発電所事業基金積立金　20,014千円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</si>
  <si>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</si>
  <si>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</si>
  <si>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</si>
  <si>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</si>
  <si>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</si>
  <si>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</si>
  <si>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</si>
  <si>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</si>
  <si>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</si>
  <si>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</si>
  <si>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</si>
  <si>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</si>
  <si>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</si>
  <si>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</si>
  <si>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</si>
  <si>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</si>
  <si>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</si>
  <si>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</si>
  <si>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</si>
  <si>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</si>
  <si>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</si>
  <si>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</si>
  <si>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</si>
  <si>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</si>
  <si>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</si>
  <si>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</si>
  <si>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</si>
  <si>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</si>
  <si>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</si>
  <si>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</si>
  <si>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</si>
  <si>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</si>
  <si>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</si>
  <si>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</si>
  <si>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</si>
  <si>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</si>
  <si>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</si>
  <si>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</si>
  <si>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</si>
  <si>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</si>
  <si>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</si>
  <si>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</si>
  <si>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</si>
  <si>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</si>
  <si>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</si>
  <si>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</si>
  <si>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</si>
  <si>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</si>
  <si>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</si>
  <si>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</si>
  <si>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</si>
  <si>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</si>
  <si>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</si>
  <si>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</si>
  <si>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</si>
  <si>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</si>
  <si>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</si>
  <si>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</si>
  <si>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</si>
  <si>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</si>
  <si>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</si>
  <si>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</si>
  <si>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</si>
  <si>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</si>
  <si>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</si>
  <si>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</si>
  <si>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</si>
  <si>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</si>
  <si>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</si>
  <si>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</si>
  <si>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</si>
  <si>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</si>
  <si>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</si>
  <si>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</si>
  <si>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</si>
  <si>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</si>
  <si>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</si>
  <si>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</si>
  <si>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</si>
  <si>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</si>
  <si>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</si>
  <si>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</si>
  <si>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</si>
  <si>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</si>
  <si>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</si>
  <si>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</si>
  <si>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</si>
  <si>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</si>
  <si>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</si>
  <si>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</si>
  <si>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</si>
  <si>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</si>
  <si>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</si>
  <si>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</si>
  <si>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</si>
  <si>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</si>
  <si>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</si>
  <si>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</si>
  <si>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</si>
  <si>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</si>
  <si>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</si>
  <si>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</si>
  <si>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</si>
  <si>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</si>
  <si>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</si>
  <si>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</si>
  <si>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</si>
  <si>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</si>
  <si>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262129</t>
  </si>
  <si>
    <t>47</t>
  </si>
  <si>
    <t>04</t>
  </si>
  <si>
    <t>0</t>
  </si>
  <si>
    <t>000</t>
  </si>
  <si>
    <t>京都府　京丹後市</t>
  </si>
  <si>
    <t>法非適用</t>
  </si>
  <si>
    <t>電気事業</t>
  </si>
  <si>
    <t>非設置</t>
  </si>
  <si>
    <t>該当数値なし</t>
  </si>
  <si>
    <t>-</t>
  </si>
  <si>
    <t>平成46年3月22日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</si>
  <si>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</si>
  <si>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</si>
  <si>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</si>
  <si>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</si>
  <si>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</si>
  <si>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</si>
  <si>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</si>
  <si>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</si>
  <si>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</si>
  <si>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</si>
  <si>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</si>
  <si>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</si>
  <si>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</si>
  <si>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</si>
  <si>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</si>
  <si>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</si>
  <si>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</si>
  <si>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</si>
  <si>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</si>
  <si>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</si>
  <si>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</si>
  <si>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</si>
  <si>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</si>
  <si>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</si>
  <si>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</si>
  <si>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</si>
  <si>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</si>
  <si>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</si>
  <si>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</si>
  <si>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</si>
  <si>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</si>
  <si>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</si>
  <si>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</si>
  <si>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</si>
  <si>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</si>
  <si>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</si>
  <si>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</si>
  <si>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</si>
  <si>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</si>
  <si>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</si>
  <si>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</si>
  <si>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</si>
  <si>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</si>
  <si>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</si>
  <si>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</si>
  <si>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</si>
  <si>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</si>
  <si>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</si>
  <si>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</si>
  <si>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</si>
  <si>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</si>
  <si>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</si>
  <si>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</si>
  <si>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</si>
  <si>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</si>
  <si>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</si>
  <si>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</si>
  <si>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</si>
  <si>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</si>
  <si>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</si>
  <si>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</si>
  <si>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</si>
  <si>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</si>
  <si>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</si>
  <si>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</si>
  <si>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</si>
  <si>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</si>
  <si>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</si>
  <si>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</si>
  <si>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</si>
  <si>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</si>
  <si>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</si>
  <si>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</si>
  <si>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</si>
  <si>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</si>
  <si>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</si>
  <si>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</si>
  <si>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</si>
  <si>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</si>
  <si>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</si>
  <si>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</si>
  <si>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</si>
  <si>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</si>
  <si>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</si>
  <si>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</si>
  <si>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</si>
  <si>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</si>
  <si>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</si>
  <si>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</si>
  <si>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</si>
  <si>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</si>
  <si>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</si>
  <si>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</si>
  <si>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</si>
  <si>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</si>
  <si>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</si>
  <si>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</si>
  <si>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</si>
  <si>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</si>
  <si>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</si>
  <si>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</si>
  <si>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</si>
  <si>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</si>
  <si>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</si>
  <si>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</si>
  <si>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</si>
  <si>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</si>
  <si>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</si>
  <si>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</si>
  <si>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</si>
  <si>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</si>
  <si>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</si>
  <si>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</si>
  <si>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</si>
  <si>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</si>
  <si>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</si>
  <si>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</si>
  <si>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</si>
  <si>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</si>
  <si>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</si>
  <si>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</si>
  <si>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</si>
  <si>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</si>
  <si>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</si>
  <si>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</si>
  <si>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</si>
  <si>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</si>
  <si>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</si>
  <si>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</si>
  <si>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</si>
  <si>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</si>
  <si>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</si>
  <si>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</si>
  <si>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</si>
  <si>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</si>
  <si>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</si>
  <si>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</si>
  <si>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</si>
  <si>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</si>
  <si>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</si>
  <si>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</si>
  <si>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</si>
  <si>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</si>
  <si>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</si>
  <si>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</si>
  <si>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</si>
  <si>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</si>
  <si>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継続的な安定経営を確保するため、経年における設備利用率の維持確保を進める。
　環境的要因及び事業特性から、今後は事業開始時実績を一定の基準に置き、経年における性能低下等による下振れリスクを考慮した運営管理が必要となる。また、一般管理･維持管理費用を抑制しつつ、地方債の元金償還開始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FIT適用終了（H46）後は、現時点では方針は定まってないが、15年目に改定を予定する経営戦略の中で電力料収入の変動リスクも踏まえ検討することとしている。</t>
    <rPh sb="1" eb="4">
      <t>ケイゾクテキ</t>
    </rPh>
    <rPh sb="135" eb="137">
      <t>ガンキン</t>
    </rPh>
    <rPh sb="137" eb="139">
      <t>ショウカン</t>
    </rPh>
    <rPh sb="139" eb="141">
      <t>カイシ</t>
    </rPh>
    <rPh sb="142" eb="143">
      <t>トモナ</t>
    </rPh>
    <rPh sb="155" eb="158">
      <t>サイショウゲン</t>
    </rPh>
    <rPh sb="159" eb="160">
      <t>オサ</t>
    </rPh>
    <phoneticPr fontId="5"/>
  </si>
  <si>
    <r>
      <rPr>
        <sz val="14"/>
        <rFont val="ＭＳ ゴシック"/>
        <family val="3"/>
        <charset val="128"/>
      </rPr>
      <t>〔収益的収支比率〕128.2％
　単年度の経常収支は黒字。経年比では減少しているが、支払消費税の増加と地方債の元金償還開始によるものであり、料金収入の収益により事業全体費用を賄えている。
　経年では当年度からの地方債の元金償還開始に伴い、今後の収益的収支比率の大幅な改善は見込めないが、営業費用を必要最小限に抑制しつつ、改善に向けた取組を進めていく必要がある。</t>
    </r>
    <r>
      <rPr>
        <sz val="14"/>
        <color rgb="FFFF0000"/>
        <rFont val="ＭＳ ゴシック"/>
        <family val="3"/>
        <charset val="128"/>
      </rPr>
      <t xml:space="preserve">
</t>
    </r>
    <r>
      <rPr>
        <sz val="14"/>
        <rFont val="ＭＳ ゴシック"/>
        <family val="3"/>
        <charset val="128"/>
      </rPr>
      <t xml:space="preserve">
〔営業収支比率〕1,511.9％</t>
    </r>
    <r>
      <rPr>
        <sz val="14"/>
        <color rgb="FFFF0000"/>
        <rFont val="ＭＳ ゴシック"/>
        <family val="3"/>
        <charset val="128"/>
      </rPr>
      <t xml:space="preserve">
　</t>
    </r>
    <r>
      <rPr>
        <sz val="14"/>
        <rFont val="ＭＳ ゴシック"/>
        <family val="3"/>
        <charset val="128"/>
      </rPr>
      <t>単年度の営業収支は黒字。発電に適した気象の継続により営業収益は増加したが、維持管理費等が増加したことで営業費用も増加。累積欠損、他会計負担はなく、管理物品の他会計との共用や適度な保全状態の維持等、一般管理･維持管理費用を必要最小限に抑制しつつ、地方債償還開始に伴う収益率の低下を最小限に留めていく必要がある。</t>
    </r>
    <r>
      <rPr>
        <sz val="14"/>
        <color rgb="FFFF0000"/>
        <rFont val="ＭＳ ゴシック"/>
        <family val="3"/>
        <charset val="128"/>
      </rPr>
      <t xml:space="preserve">
</t>
    </r>
    <r>
      <rPr>
        <sz val="14"/>
        <rFont val="ＭＳ ゴシック"/>
        <family val="3"/>
        <charset val="128"/>
      </rPr>
      <t>〔供給原価〕30,049.8円
　発電量は増加したが、総費用の増加と地方債の元金償還開始に伴い供給原価は対前年比で増加。設備利用率は12.8％と経年比では上昇。発電量を維持しつつ、継続的に総費用の抑制に努めるもの。販売電力量の実績値は計画値を上回る結果となったが、環境的要因及び事業特性から、経年による性能低下等の下振れリスクを考慮した運営管理を行い、継続して供給原価の圧縮に努める。</t>
    </r>
    <r>
      <rPr>
        <sz val="14"/>
        <color rgb="FFFF0000"/>
        <rFont val="ＭＳ ゴシック"/>
        <family val="3"/>
        <charset val="128"/>
      </rPr>
      <t xml:space="preserve">
</t>
    </r>
    <r>
      <rPr>
        <sz val="14"/>
        <rFont val="ＭＳ ゴシック"/>
        <family val="3"/>
        <charset val="128"/>
      </rPr>
      <t>〔EBITDA〕36,426千円</t>
    </r>
    <r>
      <rPr>
        <sz val="14"/>
        <color rgb="FFFF0000"/>
        <rFont val="ＭＳ ゴシック"/>
        <family val="3"/>
        <charset val="128"/>
      </rPr>
      <t xml:space="preserve">
　</t>
    </r>
    <r>
      <rPr>
        <sz val="14"/>
        <rFont val="ＭＳ ゴシック"/>
        <family val="3"/>
        <charset val="128"/>
      </rPr>
      <t>収益性は確保されているが、料金収入及び収益性の増加は今後見込めないものと想定した正確な保守計画や劣化率評価に基づき、安定経営を維持することが必要である。</t>
    </r>
    <rPh sb="42" eb="44">
      <t>シハライ</t>
    </rPh>
    <rPh sb="44" eb="47">
      <t>ショウヒゼイ</t>
    </rPh>
    <rPh sb="48" eb="50">
      <t>ゾウカ</t>
    </rPh>
    <rPh sb="51" eb="54">
      <t>チホウサイ</t>
    </rPh>
    <rPh sb="55" eb="57">
      <t>ガンキン</t>
    </rPh>
    <rPh sb="57" eb="59">
      <t>ショウカン</t>
    </rPh>
    <rPh sb="59" eb="61">
      <t>カイシ</t>
    </rPh>
    <rPh sb="113" eb="115">
      <t>カイシ</t>
    </rPh>
    <rPh sb="116" eb="117">
      <t>トモナ</t>
    </rPh>
    <rPh sb="130" eb="132">
      <t>オオハバ</t>
    </rPh>
    <rPh sb="133" eb="135">
      <t>カイゼン</t>
    </rPh>
    <rPh sb="143" eb="145">
      <t>エイギョウ</t>
    </rPh>
    <rPh sb="145" eb="147">
      <t>ヒヨウ</t>
    </rPh>
    <rPh sb="148" eb="150">
      <t>ヒツヨウ</t>
    </rPh>
    <rPh sb="150" eb="153">
      <t>サイショウゲン</t>
    </rPh>
    <rPh sb="154" eb="156">
      <t>ヨクセイ</t>
    </rPh>
    <rPh sb="160" eb="162">
      <t>カイゼン</t>
    </rPh>
    <rPh sb="163" eb="164">
      <t>ム</t>
    </rPh>
    <rPh sb="166" eb="168">
      <t>トリクミ</t>
    </rPh>
    <rPh sb="169" eb="170">
      <t>スス</t>
    </rPh>
    <rPh sb="174" eb="176">
      <t>ヒツヨウ</t>
    </rPh>
    <rPh sb="212" eb="214">
      <t>ハツデン</t>
    </rPh>
    <rPh sb="215" eb="216">
      <t>テキ</t>
    </rPh>
    <rPh sb="218" eb="220">
      <t>キショウ</t>
    </rPh>
    <rPh sb="221" eb="223">
      <t>ケイゾク</t>
    </rPh>
    <rPh sb="330" eb="331">
      <t>トモナ</t>
    </rPh>
    <rPh sb="339" eb="342">
      <t>サイショウゲン</t>
    </rPh>
    <rPh sb="343" eb="344">
      <t>トド</t>
    </rPh>
    <rPh sb="387" eb="389">
      <t>ゾウカ</t>
    </rPh>
    <rPh sb="390" eb="393">
      <t>チホウサイ</t>
    </rPh>
    <rPh sb="394" eb="396">
      <t>ガンキン</t>
    </rPh>
    <rPh sb="396" eb="398">
      <t>ショウカン</t>
    </rPh>
    <rPh sb="398" eb="400">
      <t>カイシ</t>
    </rPh>
    <rPh sb="413" eb="415">
      <t>ゾウカ</t>
    </rPh>
    <rPh sb="428" eb="430">
      <t>ケイネン</t>
    </rPh>
    <rPh sb="430" eb="431">
      <t>ヒ</t>
    </rPh>
    <rPh sb="433" eb="435">
      <t>ジョウショウ</t>
    </rPh>
    <rPh sb="448" eb="449">
      <t>テキ</t>
    </rPh>
    <rPh sb="465" eb="467">
      <t>デンリョク</t>
    </rPh>
    <rPh sb="467" eb="468">
      <t>リョウ</t>
    </rPh>
    <rPh sb="475" eb="476">
      <t>アタイ</t>
    </rPh>
    <phoneticPr fontId="5"/>
  </si>
  <si>
    <r>
      <t>　</t>
    </r>
    <r>
      <rPr>
        <sz val="14"/>
        <rFont val="ＭＳ ゴシック"/>
        <family val="3"/>
        <charset val="128"/>
      </rPr>
      <t>事故、天災、土地利用、公害、制度改正等、様々な要因の経営リスクが存在する。また、FIT終了による経営リスク、投資を回収できない可能性を常に考慮し、終期を見据えた適切な施設の保全と経営の効率化を進める。</t>
    </r>
    <r>
      <rPr>
        <sz val="14"/>
        <color rgb="FFFF0000"/>
        <rFont val="ＭＳ ゴシック"/>
        <family val="3"/>
        <charset val="128"/>
      </rPr>
      <t xml:space="preserve">
</t>
    </r>
    <r>
      <rPr>
        <sz val="14"/>
        <rFont val="ＭＳ ゴシック"/>
        <family val="3"/>
        <charset val="128"/>
      </rPr>
      <t>〔設備利用率〕12.8％
　全国平均は14.9％。経年比では上昇しているが、日本海側に位置する積雪地域、かつ年間気象における当地の特性を踏まえると、国内の同規模施設と比較した場合に、年間設備利用率における平均値と当地の実績値とでは差が生じることとなる。引き続き、当地の気象特性に基づく設備利用率の実績値を踏まえた計画的な運営管理を行っていく必要がある。</t>
    </r>
    <r>
      <rPr>
        <sz val="14"/>
        <color rgb="FFFF0000"/>
        <rFont val="ＭＳ ゴシック"/>
        <family val="3"/>
        <charset val="128"/>
      </rPr>
      <t xml:space="preserve">
</t>
    </r>
    <r>
      <rPr>
        <sz val="14"/>
        <rFont val="ＭＳ ゴシック"/>
        <family val="3"/>
        <charset val="128"/>
      </rPr>
      <t>〔修繕費比率〕0.0％
　施設修繕に係る費用なし。計画的な保守運用により安定稼働の継続に努める。</t>
    </r>
    <r>
      <rPr>
        <sz val="14"/>
        <color rgb="FFFF0000"/>
        <rFont val="ＭＳ ゴシック"/>
        <family val="3"/>
        <charset val="128"/>
      </rPr>
      <t xml:space="preserve">
</t>
    </r>
    <r>
      <rPr>
        <sz val="14"/>
        <rFont val="ＭＳ ゴシック"/>
        <family val="3"/>
        <charset val="128"/>
      </rPr>
      <t>〔企業債残高対料金収入比率〕782.6％
　単年度収支において、利益を適切に基金に積み立てることで償還財源を確保し、17年計画で数値低減を進める。</t>
    </r>
    <r>
      <rPr>
        <sz val="14"/>
        <color rgb="FFFF0000"/>
        <rFont val="ＭＳ ゴシック"/>
        <family val="3"/>
        <charset val="128"/>
      </rPr>
      <t xml:space="preserve">
</t>
    </r>
    <r>
      <rPr>
        <sz val="14"/>
        <rFont val="ＭＳ ゴシック"/>
        <family val="3"/>
        <charset val="128"/>
      </rPr>
      <t xml:space="preserve">〔FIT収入割合〕100.0％
　固定価格買取制度調達期間内（20年）での事業計画（投資回収）としている。
</t>
    </r>
    <r>
      <rPr>
        <sz val="14"/>
        <color rgb="FFFF0000"/>
        <rFont val="ＭＳ ゴシック"/>
        <family val="3"/>
        <charset val="128"/>
      </rPr>
      <t xml:space="preserve">
</t>
    </r>
    <rPh sb="128" eb="130">
      <t>ケイネン</t>
    </rPh>
    <rPh sb="130" eb="131">
      <t>ヒ</t>
    </rPh>
    <rPh sb="133" eb="135">
      <t>ジョウショウ</t>
    </rPh>
    <rPh sb="146" eb="148">
      <t>イチ</t>
    </rPh>
    <rPh sb="157" eb="159">
      <t>ネンカン</t>
    </rPh>
    <rPh sb="159" eb="161">
      <t>キショウ</t>
    </rPh>
    <rPh sb="165" eb="167">
      <t>トウチ</t>
    </rPh>
    <rPh sb="168" eb="170">
      <t>トクセイ</t>
    </rPh>
    <rPh sb="171" eb="172">
      <t>フ</t>
    </rPh>
    <rPh sb="181" eb="183">
      <t>キボ</t>
    </rPh>
    <rPh sb="186" eb="188">
      <t>ヒカク</t>
    </rPh>
    <rPh sb="190" eb="192">
      <t>バアイ</t>
    </rPh>
    <rPh sb="194" eb="196">
      <t>ネンカン</t>
    </rPh>
    <rPh sb="196" eb="198">
      <t>セツビ</t>
    </rPh>
    <rPh sb="214" eb="215">
      <t>アタイ</t>
    </rPh>
    <rPh sb="229" eb="230">
      <t>ヒ</t>
    </rPh>
    <rPh sb="231" eb="232">
      <t>ツヅ</t>
    </rPh>
    <rPh sb="234" eb="236">
      <t>トウチ</t>
    </rPh>
    <rPh sb="237" eb="239">
      <t>キショウ</t>
    </rPh>
    <rPh sb="242" eb="243">
      <t>モト</t>
    </rPh>
    <rPh sb="245" eb="247">
      <t>セツビ</t>
    </rPh>
    <rPh sb="251" eb="253">
      <t>ジッセキ</t>
    </rPh>
    <rPh sb="253" eb="254">
      <t>アタイ</t>
    </rPh>
    <rPh sb="255" eb="256">
      <t>フ</t>
    </rPh>
    <rPh sb="261" eb="262">
      <t>テキ</t>
    </rPh>
    <rPh sb="263" eb="265">
      <t>ウンエイ</t>
    </rPh>
    <rPh sb="268" eb="269">
      <t>オコナ</t>
    </rPh>
    <rPh sb="322" eb="324">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</si>
</sst>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2" fillId="0" borderId="16" xfId="2" applyFont="1" applyFill="1" applyBorder="1" applyAlignment="1" applyProtection="1">
      <alignment horizontal="left" vertical="top" wrapText="1"/>
      <protection locked="0"/>
    </xf>
    <xf numFmtId="0" fontId="12" fillId="0" borderId="0" xfId="2" applyFont="1" applyFill="1" applyBorder="1" applyAlignment="1" applyProtection="1">
      <alignment horizontal="left" vertical="top" wrapText="1"/>
      <protection locked="0"/>
    </xf>
    <xf numFmtId="0" fontId="12" fillId="0" borderId="17" xfId="2" applyFont="1" applyFill="1" applyBorder="1" applyAlignment="1" applyProtection="1">
      <alignment horizontal="left" vertical="top" wrapText="1"/>
      <protection locked="0"/>
    </xf>
    <xf numFmtId="0" fontId="12" fillId="0" borderId="47" xfId="2" applyFont="1" applyFill="1" applyBorder="1" applyAlignment="1" applyProtection="1">
      <alignment horizontal="left" vertical="top" wrapText="1"/>
      <protection locked="0"/>
    </xf>
    <xf numFmtId="0" fontId="12" fillId="0" borderId="48" xfId="2" applyFont="1" applyFill="1" applyBorder="1" applyAlignment="1" applyProtection="1">
      <alignment horizontal="left" vertical="top" wrapText="1"/>
      <protection locked="0"/>
    </xf>
    <xf numFmtId="0" fontId="12"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520.79999999999995</c:v>
                </c:pt>
                <c:pt idx="2">
                  <c:v>343.8</c:v>
                </c:pt>
                <c:pt idx="3">
                  <c:v>527.5</c:v>
                </c:pt>
                <c:pt idx="4">
                  <c:v>128.19999999999999</c:v>
                </c:pt>
              </c:numCache>
            </c:numRef>
          </c:val>
          <c:extLst xmlns:c16r2="http://schemas.microsoft.com/office/drawing/2015/06/chart">
            <c:ext xmlns:c16="http://schemas.microsoft.com/office/drawing/2014/chart" uri="{C3380CC4-5D6E-409C-BE32-E72D297353CC}">
              <c16:uniqueId val="{00000000-4E8D-40C0-AEB4-28F55AC1565B}"/>
            </c:ext>
          </c:extLst>
        </c:ser>
        <c:dLbls>
          <c:showLegendKey val="0"/>
          <c:showVal val="0"/>
          <c:showCatName val="0"/>
          <c:showSerName val="0"/>
          <c:showPercent val="0"/>
          <c:showBubbleSize val="0"/>
        </c:dLbls>
        <c:gapWidth val="180"/>
        <c:overlap val="-90"/>
        <c:axId val="112748032"/>
        <c:axId val="1127495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4E8D-40C0-AEB4-28F55AC1565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E8D-40C0-AEB4-28F55AC1565B}"/>
            </c:ext>
          </c:extLst>
        </c:ser>
        <c:dLbls>
          <c:showLegendKey val="0"/>
          <c:showVal val="0"/>
          <c:showCatName val="0"/>
          <c:showSerName val="0"/>
          <c:showPercent val="0"/>
          <c:showBubbleSize val="0"/>
        </c:dLbls>
        <c:marker val="1"/>
        <c:smooth val="0"/>
        <c:axId val="112748032"/>
        <c:axId val="112749568"/>
      </c:lineChart>
      <c:catAx>
        <c:axId val="112748032"/>
        <c:scaling>
          <c:orientation val="minMax"/>
        </c:scaling>
        <c:delete val="0"/>
        <c:axPos val="b"/>
        <c:numFmt formatCode="ge" sourceLinked="1"/>
        <c:majorTickMark val="none"/>
        <c:minorTickMark val="none"/>
        <c:tickLblPos val="none"/>
        <c:crossAx val="112749568"/>
        <c:crosses val="autoZero"/>
        <c:auto val="0"/>
        <c:lblAlgn val="ctr"/>
        <c:lblOffset val="100"/>
        <c:noMultiLvlLbl val="1"/>
      </c:catAx>
      <c:valAx>
        <c:axId val="11274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48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25D-4D0D-BF16-4AB9757CEFDC}"/>
            </c:ext>
          </c:extLst>
        </c:ser>
        <c:dLbls>
          <c:showLegendKey val="0"/>
          <c:showVal val="0"/>
          <c:showCatName val="0"/>
          <c:showSerName val="0"/>
          <c:showPercent val="0"/>
          <c:showBubbleSize val="0"/>
        </c:dLbls>
        <c:gapWidth val="180"/>
        <c:overlap val="-90"/>
        <c:axId val="121173504"/>
        <c:axId val="121175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F25D-4D0D-BF16-4AB9757CEFDC}"/>
            </c:ext>
          </c:extLst>
        </c:ser>
        <c:dLbls>
          <c:showLegendKey val="0"/>
          <c:showVal val="0"/>
          <c:showCatName val="0"/>
          <c:showSerName val="0"/>
          <c:showPercent val="0"/>
          <c:showBubbleSize val="0"/>
        </c:dLbls>
        <c:marker val="1"/>
        <c:smooth val="0"/>
        <c:axId val="121173504"/>
        <c:axId val="121175424"/>
      </c:lineChart>
      <c:catAx>
        <c:axId val="121173504"/>
        <c:scaling>
          <c:orientation val="minMax"/>
        </c:scaling>
        <c:delete val="0"/>
        <c:axPos val="b"/>
        <c:numFmt formatCode="ge" sourceLinked="1"/>
        <c:majorTickMark val="none"/>
        <c:minorTickMark val="none"/>
        <c:tickLblPos val="none"/>
        <c:crossAx val="121175424"/>
        <c:crosses val="autoZero"/>
        <c:auto val="0"/>
        <c:lblAlgn val="ctr"/>
        <c:lblOffset val="100"/>
        <c:noMultiLvlLbl val="1"/>
      </c:catAx>
      <c:valAx>
        <c:axId val="12117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17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95-4B4F-AD97-D5E644B0BD9A}"/>
            </c:ext>
          </c:extLst>
        </c:ser>
        <c:dLbls>
          <c:showLegendKey val="0"/>
          <c:showVal val="0"/>
          <c:showCatName val="0"/>
          <c:showSerName val="0"/>
          <c:showPercent val="0"/>
          <c:showBubbleSize val="0"/>
        </c:dLbls>
        <c:gapWidth val="180"/>
        <c:overlap val="-90"/>
        <c:axId val="121217792"/>
        <c:axId val="12121971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95-4B4F-AD97-D5E644B0BD9A}"/>
            </c:ext>
          </c:extLst>
        </c:ser>
        <c:dLbls>
          <c:showLegendKey val="0"/>
          <c:showVal val="0"/>
          <c:showCatName val="0"/>
          <c:showSerName val="0"/>
          <c:showPercent val="0"/>
          <c:showBubbleSize val="0"/>
        </c:dLbls>
        <c:marker val="1"/>
        <c:smooth val="0"/>
        <c:axId val="121217792"/>
        <c:axId val="121219712"/>
      </c:lineChart>
      <c:catAx>
        <c:axId val="121217792"/>
        <c:scaling>
          <c:orientation val="minMax"/>
        </c:scaling>
        <c:delete val="0"/>
        <c:axPos val="b"/>
        <c:numFmt formatCode="ge" sourceLinked="1"/>
        <c:majorTickMark val="none"/>
        <c:minorTickMark val="none"/>
        <c:tickLblPos val="none"/>
        <c:crossAx val="121219712"/>
        <c:crosses val="autoZero"/>
        <c:auto val="0"/>
        <c:lblAlgn val="ctr"/>
        <c:lblOffset val="100"/>
        <c:noMultiLvlLbl val="1"/>
      </c:catAx>
      <c:valAx>
        <c:axId val="12121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21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38-4995-89F7-883FB076275F}"/>
            </c:ext>
          </c:extLst>
        </c:ser>
        <c:dLbls>
          <c:showLegendKey val="0"/>
          <c:showVal val="0"/>
          <c:showCatName val="0"/>
          <c:showSerName val="0"/>
          <c:showPercent val="0"/>
          <c:showBubbleSize val="0"/>
        </c:dLbls>
        <c:gapWidth val="180"/>
        <c:overlap val="-90"/>
        <c:axId val="122630144"/>
        <c:axId val="1226320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38-4995-89F7-883FB076275F}"/>
            </c:ext>
          </c:extLst>
        </c:ser>
        <c:dLbls>
          <c:showLegendKey val="0"/>
          <c:showVal val="0"/>
          <c:showCatName val="0"/>
          <c:showSerName val="0"/>
          <c:showPercent val="0"/>
          <c:showBubbleSize val="0"/>
        </c:dLbls>
        <c:marker val="1"/>
        <c:smooth val="0"/>
        <c:axId val="122630144"/>
        <c:axId val="122632064"/>
      </c:lineChart>
      <c:catAx>
        <c:axId val="122630144"/>
        <c:scaling>
          <c:orientation val="minMax"/>
        </c:scaling>
        <c:delete val="0"/>
        <c:axPos val="b"/>
        <c:numFmt formatCode="ge" sourceLinked="1"/>
        <c:majorTickMark val="none"/>
        <c:minorTickMark val="none"/>
        <c:tickLblPos val="none"/>
        <c:crossAx val="122632064"/>
        <c:crosses val="autoZero"/>
        <c:auto val="0"/>
        <c:lblAlgn val="ctr"/>
        <c:lblOffset val="100"/>
        <c:noMultiLvlLbl val="1"/>
      </c:catAx>
      <c:valAx>
        <c:axId val="12263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63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61-4DA5-BC97-F9528A739F1A}"/>
            </c:ext>
          </c:extLst>
        </c:ser>
        <c:dLbls>
          <c:showLegendKey val="0"/>
          <c:showVal val="0"/>
          <c:showCatName val="0"/>
          <c:showSerName val="0"/>
          <c:showPercent val="0"/>
          <c:showBubbleSize val="0"/>
        </c:dLbls>
        <c:gapWidth val="180"/>
        <c:overlap val="-90"/>
        <c:axId val="122670080"/>
        <c:axId val="12268454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61-4DA5-BC97-F9528A739F1A}"/>
            </c:ext>
          </c:extLst>
        </c:ser>
        <c:dLbls>
          <c:showLegendKey val="0"/>
          <c:showVal val="0"/>
          <c:showCatName val="0"/>
          <c:showSerName val="0"/>
          <c:showPercent val="0"/>
          <c:showBubbleSize val="0"/>
        </c:dLbls>
        <c:marker val="1"/>
        <c:smooth val="0"/>
        <c:axId val="122670080"/>
        <c:axId val="122684544"/>
      </c:lineChart>
      <c:catAx>
        <c:axId val="122670080"/>
        <c:scaling>
          <c:orientation val="minMax"/>
        </c:scaling>
        <c:delete val="0"/>
        <c:axPos val="b"/>
        <c:numFmt formatCode="ge" sourceLinked="1"/>
        <c:majorTickMark val="none"/>
        <c:minorTickMark val="none"/>
        <c:tickLblPos val="none"/>
        <c:crossAx val="122684544"/>
        <c:crosses val="autoZero"/>
        <c:auto val="0"/>
        <c:lblAlgn val="ctr"/>
        <c:lblOffset val="100"/>
        <c:noMultiLvlLbl val="1"/>
      </c:catAx>
      <c:valAx>
        <c:axId val="12268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26700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9B-4E06-B26F-90FAEE4200DB}"/>
            </c:ext>
          </c:extLst>
        </c:ser>
        <c:dLbls>
          <c:showLegendKey val="0"/>
          <c:showVal val="0"/>
          <c:showCatName val="0"/>
          <c:showSerName val="0"/>
          <c:showPercent val="0"/>
          <c:showBubbleSize val="0"/>
        </c:dLbls>
        <c:gapWidth val="180"/>
        <c:overlap val="-90"/>
        <c:axId val="122714368"/>
        <c:axId val="1227206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9B-4E06-B26F-90FAEE4200DB}"/>
            </c:ext>
          </c:extLst>
        </c:ser>
        <c:dLbls>
          <c:showLegendKey val="0"/>
          <c:showVal val="0"/>
          <c:showCatName val="0"/>
          <c:showSerName val="0"/>
          <c:showPercent val="0"/>
          <c:showBubbleSize val="0"/>
        </c:dLbls>
        <c:marker val="1"/>
        <c:smooth val="0"/>
        <c:axId val="122714368"/>
        <c:axId val="122720640"/>
      </c:lineChart>
      <c:catAx>
        <c:axId val="122714368"/>
        <c:scaling>
          <c:orientation val="minMax"/>
        </c:scaling>
        <c:delete val="0"/>
        <c:axPos val="b"/>
        <c:numFmt formatCode="ge" sourceLinked="1"/>
        <c:majorTickMark val="none"/>
        <c:minorTickMark val="none"/>
        <c:tickLblPos val="none"/>
        <c:crossAx val="122720640"/>
        <c:crosses val="autoZero"/>
        <c:auto val="0"/>
        <c:lblAlgn val="ctr"/>
        <c:lblOffset val="100"/>
        <c:noMultiLvlLbl val="1"/>
      </c:catAx>
      <c:valAx>
        <c:axId val="12272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71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C4-447E-B4E9-5629A9E3A719}"/>
            </c:ext>
          </c:extLst>
        </c:ser>
        <c:dLbls>
          <c:showLegendKey val="0"/>
          <c:showVal val="0"/>
          <c:showCatName val="0"/>
          <c:showSerName val="0"/>
          <c:showPercent val="0"/>
          <c:showBubbleSize val="0"/>
        </c:dLbls>
        <c:gapWidth val="180"/>
        <c:overlap val="-90"/>
        <c:axId val="122758656"/>
        <c:axId val="1227605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C4-447E-B4E9-5629A9E3A719}"/>
            </c:ext>
          </c:extLst>
        </c:ser>
        <c:dLbls>
          <c:showLegendKey val="0"/>
          <c:showVal val="0"/>
          <c:showCatName val="0"/>
          <c:showSerName val="0"/>
          <c:showPercent val="0"/>
          <c:showBubbleSize val="0"/>
        </c:dLbls>
        <c:marker val="1"/>
        <c:smooth val="0"/>
        <c:axId val="122758656"/>
        <c:axId val="122760576"/>
      </c:lineChart>
      <c:catAx>
        <c:axId val="122758656"/>
        <c:scaling>
          <c:orientation val="minMax"/>
        </c:scaling>
        <c:delete val="0"/>
        <c:axPos val="b"/>
        <c:numFmt formatCode="ge" sourceLinked="1"/>
        <c:majorTickMark val="none"/>
        <c:minorTickMark val="none"/>
        <c:tickLblPos val="none"/>
        <c:crossAx val="122760576"/>
        <c:crosses val="autoZero"/>
        <c:auto val="0"/>
        <c:lblAlgn val="ctr"/>
        <c:lblOffset val="100"/>
        <c:noMultiLvlLbl val="1"/>
      </c:catAx>
      <c:valAx>
        <c:axId val="12276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75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8F-4253-A6B9-73D13DCFCB29}"/>
            </c:ext>
          </c:extLst>
        </c:ser>
        <c:dLbls>
          <c:showLegendKey val="0"/>
          <c:showVal val="0"/>
          <c:showCatName val="0"/>
          <c:showSerName val="0"/>
          <c:showPercent val="0"/>
          <c:showBubbleSize val="0"/>
        </c:dLbls>
        <c:gapWidth val="180"/>
        <c:overlap val="-90"/>
        <c:axId val="122782464"/>
        <c:axId val="12278438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8F-4253-A6B9-73D13DCFCB29}"/>
            </c:ext>
          </c:extLst>
        </c:ser>
        <c:dLbls>
          <c:showLegendKey val="0"/>
          <c:showVal val="0"/>
          <c:showCatName val="0"/>
          <c:showSerName val="0"/>
          <c:showPercent val="0"/>
          <c:showBubbleSize val="0"/>
        </c:dLbls>
        <c:marker val="1"/>
        <c:smooth val="0"/>
        <c:axId val="122782464"/>
        <c:axId val="122784384"/>
      </c:lineChart>
      <c:catAx>
        <c:axId val="122782464"/>
        <c:scaling>
          <c:orientation val="minMax"/>
        </c:scaling>
        <c:delete val="0"/>
        <c:axPos val="b"/>
        <c:numFmt formatCode="ge" sourceLinked="1"/>
        <c:majorTickMark val="none"/>
        <c:minorTickMark val="none"/>
        <c:tickLblPos val="none"/>
        <c:crossAx val="122784384"/>
        <c:crosses val="autoZero"/>
        <c:auto val="0"/>
        <c:lblAlgn val="ctr"/>
        <c:lblOffset val="100"/>
        <c:noMultiLvlLbl val="1"/>
      </c:catAx>
      <c:valAx>
        <c:axId val="12278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78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D5-4A1E-94CE-90F2F5454F7D}"/>
            </c:ext>
          </c:extLst>
        </c:ser>
        <c:dLbls>
          <c:showLegendKey val="0"/>
          <c:showVal val="0"/>
          <c:showCatName val="0"/>
          <c:showSerName val="0"/>
          <c:showPercent val="0"/>
          <c:showBubbleSize val="0"/>
        </c:dLbls>
        <c:gapWidth val="180"/>
        <c:overlap val="-90"/>
        <c:axId val="124145664"/>
        <c:axId val="1241475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D5-4A1E-94CE-90F2F5454F7D}"/>
            </c:ext>
          </c:extLst>
        </c:ser>
        <c:dLbls>
          <c:showLegendKey val="0"/>
          <c:showVal val="0"/>
          <c:showCatName val="0"/>
          <c:showSerName val="0"/>
          <c:showPercent val="0"/>
          <c:showBubbleSize val="0"/>
        </c:dLbls>
        <c:marker val="1"/>
        <c:smooth val="0"/>
        <c:axId val="124145664"/>
        <c:axId val="124147584"/>
      </c:lineChart>
      <c:catAx>
        <c:axId val="124145664"/>
        <c:scaling>
          <c:orientation val="minMax"/>
        </c:scaling>
        <c:delete val="0"/>
        <c:axPos val="b"/>
        <c:numFmt formatCode="ge" sourceLinked="1"/>
        <c:majorTickMark val="none"/>
        <c:minorTickMark val="none"/>
        <c:tickLblPos val="none"/>
        <c:crossAx val="124147584"/>
        <c:crosses val="autoZero"/>
        <c:auto val="0"/>
        <c:lblAlgn val="ctr"/>
        <c:lblOffset val="100"/>
        <c:noMultiLvlLbl val="1"/>
      </c:catAx>
      <c:valAx>
        <c:axId val="12414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14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35-4313-A153-4C6B8875E9E2}"/>
            </c:ext>
          </c:extLst>
        </c:ser>
        <c:dLbls>
          <c:showLegendKey val="0"/>
          <c:showVal val="0"/>
          <c:showCatName val="0"/>
          <c:showSerName val="0"/>
          <c:showPercent val="0"/>
          <c:showBubbleSize val="0"/>
        </c:dLbls>
        <c:gapWidth val="180"/>
        <c:overlap val="-90"/>
        <c:axId val="124190080"/>
        <c:axId val="1241963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35-4313-A153-4C6B8875E9E2}"/>
            </c:ext>
          </c:extLst>
        </c:ser>
        <c:dLbls>
          <c:showLegendKey val="0"/>
          <c:showVal val="0"/>
          <c:showCatName val="0"/>
          <c:showSerName val="0"/>
          <c:showPercent val="0"/>
          <c:showBubbleSize val="0"/>
        </c:dLbls>
        <c:marker val="1"/>
        <c:smooth val="0"/>
        <c:axId val="124190080"/>
        <c:axId val="124196352"/>
      </c:lineChart>
      <c:catAx>
        <c:axId val="124190080"/>
        <c:scaling>
          <c:orientation val="minMax"/>
        </c:scaling>
        <c:delete val="0"/>
        <c:axPos val="b"/>
        <c:numFmt formatCode="ge" sourceLinked="1"/>
        <c:majorTickMark val="none"/>
        <c:minorTickMark val="none"/>
        <c:tickLblPos val="none"/>
        <c:crossAx val="124196352"/>
        <c:crosses val="autoZero"/>
        <c:auto val="0"/>
        <c:lblAlgn val="ctr"/>
        <c:lblOffset val="100"/>
        <c:noMultiLvlLbl val="1"/>
      </c:catAx>
      <c:valAx>
        <c:axId val="12419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19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5C-4308-960A-2D1688135DBB}"/>
            </c:ext>
          </c:extLst>
        </c:ser>
        <c:dLbls>
          <c:showLegendKey val="0"/>
          <c:showVal val="0"/>
          <c:showCatName val="0"/>
          <c:showSerName val="0"/>
          <c:showPercent val="0"/>
          <c:showBubbleSize val="0"/>
        </c:dLbls>
        <c:gapWidth val="180"/>
        <c:overlap val="-90"/>
        <c:axId val="124222464"/>
        <c:axId val="1242369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C-4308-960A-2D1688135DBB}"/>
            </c:ext>
          </c:extLst>
        </c:ser>
        <c:dLbls>
          <c:showLegendKey val="0"/>
          <c:showVal val="0"/>
          <c:showCatName val="0"/>
          <c:showSerName val="0"/>
          <c:showPercent val="0"/>
          <c:showBubbleSize val="0"/>
        </c:dLbls>
        <c:marker val="1"/>
        <c:smooth val="0"/>
        <c:axId val="124222464"/>
        <c:axId val="124236928"/>
      </c:lineChart>
      <c:catAx>
        <c:axId val="124222464"/>
        <c:scaling>
          <c:orientation val="minMax"/>
        </c:scaling>
        <c:delete val="0"/>
        <c:axPos val="b"/>
        <c:numFmt formatCode="ge" sourceLinked="1"/>
        <c:majorTickMark val="none"/>
        <c:minorTickMark val="none"/>
        <c:tickLblPos val="none"/>
        <c:crossAx val="124236928"/>
        <c:crosses val="autoZero"/>
        <c:auto val="0"/>
        <c:lblAlgn val="ctr"/>
        <c:lblOffset val="100"/>
        <c:noMultiLvlLbl val="1"/>
      </c:catAx>
      <c:valAx>
        <c:axId val="1242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22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987.5</c:v>
                </c:pt>
                <c:pt idx="2">
                  <c:v>1656.8</c:v>
                </c:pt>
                <c:pt idx="3">
                  <c:v>1498.2</c:v>
                </c:pt>
                <c:pt idx="4">
                  <c:v>1511.9</c:v>
                </c:pt>
              </c:numCache>
            </c:numRef>
          </c:val>
          <c:extLst xmlns:c16r2="http://schemas.microsoft.com/office/drawing/2015/06/chart">
            <c:ext xmlns:c16="http://schemas.microsoft.com/office/drawing/2014/chart" uri="{C3380CC4-5D6E-409C-BE32-E72D297353CC}">
              <c16:uniqueId val="{00000000-B4B5-42BF-9FE9-939C8264701C}"/>
            </c:ext>
          </c:extLst>
        </c:ser>
        <c:dLbls>
          <c:showLegendKey val="0"/>
          <c:showVal val="0"/>
          <c:showCatName val="0"/>
          <c:showSerName val="0"/>
          <c:showPercent val="0"/>
          <c:showBubbleSize val="0"/>
        </c:dLbls>
        <c:gapWidth val="180"/>
        <c:overlap val="-90"/>
        <c:axId val="112786048"/>
        <c:axId val="1129230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B4B5-42BF-9FE9-939C8264701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4B5-42BF-9FE9-939C8264701C}"/>
            </c:ext>
          </c:extLst>
        </c:ser>
        <c:dLbls>
          <c:showLegendKey val="0"/>
          <c:showVal val="0"/>
          <c:showCatName val="0"/>
          <c:showSerName val="0"/>
          <c:showPercent val="0"/>
          <c:showBubbleSize val="0"/>
        </c:dLbls>
        <c:marker val="1"/>
        <c:smooth val="0"/>
        <c:axId val="112786048"/>
        <c:axId val="112923008"/>
      </c:lineChart>
      <c:catAx>
        <c:axId val="112786048"/>
        <c:scaling>
          <c:orientation val="minMax"/>
        </c:scaling>
        <c:delete val="0"/>
        <c:axPos val="b"/>
        <c:numFmt formatCode="ge" sourceLinked="1"/>
        <c:majorTickMark val="none"/>
        <c:minorTickMark val="none"/>
        <c:tickLblPos val="none"/>
        <c:crossAx val="112923008"/>
        <c:crosses val="autoZero"/>
        <c:auto val="0"/>
        <c:lblAlgn val="ctr"/>
        <c:lblOffset val="100"/>
        <c:noMultiLvlLbl val="1"/>
      </c:catAx>
      <c:valAx>
        <c:axId val="11292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8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55-42F9-BE8D-AA8CA7798ABB}"/>
            </c:ext>
          </c:extLst>
        </c:ser>
        <c:dLbls>
          <c:showLegendKey val="0"/>
          <c:showVal val="0"/>
          <c:showCatName val="0"/>
          <c:showSerName val="0"/>
          <c:showPercent val="0"/>
          <c:showBubbleSize val="0"/>
        </c:dLbls>
        <c:gapWidth val="180"/>
        <c:overlap val="-90"/>
        <c:axId val="124016896"/>
        <c:axId val="1240272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55-42F9-BE8D-AA8CA7798ABB}"/>
            </c:ext>
          </c:extLst>
        </c:ser>
        <c:dLbls>
          <c:showLegendKey val="0"/>
          <c:showVal val="0"/>
          <c:showCatName val="0"/>
          <c:showSerName val="0"/>
          <c:showPercent val="0"/>
          <c:showBubbleSize val="0"/>
        </c:dLbls>
        <c:marker val="1"/>
        <c:smooth val="0"/>
        <c:axId val="124016896"/>
        <c:axId val="124027264"/>
      </c:lineChart>
      <c:catAx>
        <c:axId val="124016896"/>
        <c:scaling>
          <c:orientation val="minMax"/>
        </c:scaling>
        <c:delete val="0"/>
        <c:axPos val="b"/>
        <c:numFmt formatCode="ge" sourceLinked="1"/>
        <c:majorTickMark val="none"/>
        <c:minorTickMark val="none"/>
        <c:tickLblPos val="none"/>
        <c:crossAx val="124027264"/>
        <c:crosses val="autoZero"/>
        <c:auto val="0"/>
        <c:lblAlgn val="ctr"/>
        <c:lblOffset val="100"/>
        <c:noMultiLvlLbl val="1"/>
      </c:catAx>
      <c:valAx>
        <c:axId val="12402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01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10-40E9-B1A4-29FE37464C95}"/>
            </c:ext>
          </c:extLst>
        </c:ser>
        <c:dLbls>
          <c:showLegendKey val="0"/>
          <c:showVal val="0"/>
          <c:showCatName val="0"/>
          <c:showSerName val="0"/>
          <c:showPercent val="0"/>
          <c:showBubbleSize val="0"/>
        </c:dLbls>
        <c:gapWidth val="180"/>
        <c:overlap val="-90"/>
        <c:axId val="123946880"/>
        <c:axId val="12394905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10-40E9-B1A4-29FE37464C95}"/>
            </c:ext>
          </c:extLst>
        </c:ser>
        <c:dLbls>
          <c:showLegendKey val="0"/>
          <c:showVal val="0"/>
          <c:showCatName val="0"/>
          <c:showSerName val="0"/>
          <c:showPercent val="0"/>
          <c:showBubbleSize val="0"/>
        </c:dLbls>
        <c:marker val="1"/>
        <c:smooth val="0"/>
        <c:axId val="123946880"/>
        <c:axId val="123949056"/>
      </c:lineChart>
      <c:catAx>
        <c:axId val="123946880"/>
        <c:scaling>
          <c:orientation val="minMax"/>
        </c:scaling>
        <c:delete val="0"/>
        <c:axPos val="b"/>
        <c:numFmt formatCode="ge" sourceLinked="1"/>
        <c:majorTickMark val="none"/>
        <c:minorTickMark val="none"/>
        <c:tickLblPos val="none"/>
        <c:crossAx val="123949056"/>
        <c:crosses val="autoZero"/>
        <c:auto val="0"/>
        <c:lblAlgn val="ctr"/>
        <c:lblOffset val="100"/>
        <c:noMultiLvlLbl val="1"/>
      </c:catAx>
      <c:valAx>
        <c:axId val="12394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94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A0-4FD5-AA1C-47797346F36F}"/>
            </c:ext>
          </c:extLst>
        </c:ser>
        <c:dLbls>
          <c:showLegendKey val="0"/>
          <c:showVal val="0"/>
          <c:showCatName val="0"/>
          <c:showSerName val="0"/>
          <c:showPercent val="0"/>
          <c:showBubbleSize val="0"/>
        </c:dLbls>
        <c:gapWidth val="180"/>
        <c:overlap val="-90"/>
        <c:axId val="123978880"/>
        <c:axId val="1239808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A0-4FD5-AA1C-47797346F36F}"/>
            </c:ext>
          </c:extLst>
        </c:ser>
        <c:dLbls>
          <c:showLegendKey val="0"/>
          <c:showVal val="0"/>
          <c:showCatName val="0"/>
          <c:showSerName val="0"/>
          <c:showPercent val="0"/>
          <c:showBubbleSize val="0"/>
        </c:dLbls>
        <c:marker val="1"/>
        <c:smooth val="0"/>
        <c:axId val="123978880"/>
        <c:axId val="123980800"/>
      </c:lineChart>
      <c:catAx>
        <c:axId val="123978880"/>
        <c:scaling>
          <c:orientation val="minMax"/>
        </c:scaling>
        <c:delete val="0"/>
        <c:axPos val="b"/>
        <c:numFmt formatCode="ge" sourceLinked="1"/>
        <c:majorTickMark val="none"/>
        <c:minorTickMark val="none"/>
        <c:tickLblPos val="none"/>
        <c:crossAx val="123980800"/>
        <c:crosses val="autoZero"/>
        <c:auto val="0"/>
        <c:lblAlgn val="ctr"/>
        <c:lblOffset val="100"/>
        <c:noMultiLvlLbl val="1"/>
      </c:catAx>
      <c:valAx>
        <c:axId val="12398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97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1A-474D-BDB0-4D5BDA57BDCB}"/>
            </c:ext>
          </c:extLst>
        </c:ser>
        <c:dLbls>
          <c:showLegendKey val="0"/>
          <c:showVal val="0"/>
          <c:showCatName val="0"/>
          <c:showSerName val="0"/>
          <c:showPercent val="0"/>
          <c:showBubbleSize val="0"/>
        </c:dLbls>
        <c:gapWidth val="180"/>
        <c:overlap val="-90"/>
        <c:axId val="124080128"/>
        <c:axId val="1240820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1A-474D-BDB0-4D5BDA57BDCB}"/>
            </c:ext>
          </c:extLst>
        </c:ser>
        <c:dLbls>
          <c:showLegendKey val="0"/>
          <c:showVal val="0"/>
          <c:showCatName val="0"/>
          <c:showSerName val="0"/>
          <c:showPercent val="0"/>
          <c:showBubbleSize val="0"/>
        </c:dLbls>
        <c:marker val="1"/>
        <c:smooth val="0"/>
        <c:axId val="124080128"/>
        <c:axId val="124082048"/>
      </c:lineChart>
      <c:catAx>
        <c:axId val="124080128"/>
        <c:scaling>
          <c:orientation val="minMax"/>
        </c:scaling>
        <c:delete val="0"/>
        <c:axPos val="b"/>
        <c:numFmt formatCode="ge" sourceLinked="1"/>
        <c:majorTickMark val="none"/>
        <c:minorTickMark val="none"/>
        <c:tickLblPos val="none"/>
        <c:crossAx val="124082048"/>
        <c:crosses val="autoZero"/>
        <c:auto val="0"/>
        <c:lblAlgn val="ctr"/>
        <c:lblOffset val="100"/>
        <c:noMultiLvlLbl val="1"/>
      </c:catAx>
      <c:valAx>
        <c:axId val="12408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08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0F-4BA0-95CD-FD54B1C4CF46}"/>
            </c:ext>
          </c:extLst>
        </c:ser>
        <c:dLbls>
          <c:showLegendKey val="0"/>
          <c:showVal val="0"/>
          <c:showCatName val="0"/>
          <c:showSerName val="0"/>
          <c:showPercent val="0"/>
          <c:showBubbleSize val="0"/>
        </c:dLbls>
        <c:gapWidth val="180"/>
        <c:overlap val="-90"/>
        <c:axId val="124115968"/>
        <c:axId val="12411814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0F-4BA0-95CD-FD54B1C4CF46}"/>
            </c:ext>
          </c:extLst>
        </c:ser>
        <c:dLbls>
          <c:showLegendKey val="0"/>
          <c:showVal val="0"/>
          <c:showCatName val="0"/>
          <c:showSerName val="0"/>
          <c:showPercent val="0"/>
          <c:showBubbleSize val="0"/>
        </c:dLbls>
        <c:marker val="1"/>
        <c:smooth val="0"/>
        <c:axId val="124115968"/>
        <c:axId val="124118144"/>
      </c:lineChart>
      <c:catAx>
        <c:axId val="124115968"/>
        <c:scaling>
          <c:orientation val="minMax"/>
        </c:scaling>
        <c:delete val="0"/>
        <c:axPos val="b"/>
        <c:numFmt formatCode="ge" sourceLinked="1"/>
        <c:majorTickMark val="none"/>
        <c:minorTickMark val="none"/>
        <c:tickLblPos val="none"/>
        <c:crossAx val="124118144"/>
        <c:crosses val="autoZero"/>
        <c:auto val="0"/>
        <c:lblAlgn val="ctr"/>
        <c:lblOffset val="100"/>
        <c:noMultiLvlLbl val="1"/>
      </c:catAx>
      <c:valAx>
        <c:axId val="12411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1159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B7-4FBD-83AA-E0E64379D154}"/>
            </c:ext>
          </c:extLst>
        </c:ser>
        <c:dLbls>
          <c:showLegendKey val="0"/>
          <c:showVal val="0"/>
          <c:showCatName val="0"/>
          <c:showSerName val="0"/>
          <c:showPercent val="0"/>
          <c:showBubbleSize val="0"/>
        </c:dLbls>
        <c:gapWidth val="180"/>
        <c:overlap val="-90"/>
        <c:axId val="124352768"/>
        <c:axId val="12435904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B7-4FBD-83AA-E0E64379D154}"/>
            </c:ext>
          </c:extLst>
        </c:ser>
        <c:dLbls>
          <c:showLegendKey val="0"/>
          <c:showVal val="0"/>
          <c:showCatName val="0"/>
          <c:showSerName val="0"/>
          <c:showPercent val="0"/>
          <c:showBubbleSize val="0"/>
        </c:dLbls>
        <c:marker val="1"/>
        <c:smooth val="0"/>
        <c:axId val="124352768"/>
        <c:axId val="124359040"/>
      </c:lineChart>
      <c:catAx>
        <c:axId val="124352768"/>
        <c:scaling>
          <c:orientation val="minMax"/>
        </c:scaling>
        <c:delete val="0"/>
        <c:axPos val="b"/>
        <c:numFmt formatCode="ge" sourceLinked="1"/>
        <c:majorTickMark val="none"/>
        <c:minorTickMark val="none"/>
        <c:tickLblPos val="none"/>
        <c:crossAx val="124359040"/>
        <c:crosses val="autoZero"/>
        <c:auto val="0"/>
        <c:lblAlgn val="ctr"/>
        <c:lblOffset val="100"/>
        <c:noMultiLvlLbl val="1"/>
      </c:catAx>
      <c:valAx>
        <c:axId val="12435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35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8.1</c:v>
                </c:pt>
                <c:pt idx="2">
                  <c:v>11.8</c:v>
                </c:pt>
                <c:pt idx="3">
                  <c:v>12.3</c:v>
                </c:pt>
                <c:pt idx="4">
                  <c:v>12.8</c:v>
                </c:pt>
              </c:numCache>
            </c:numRef>
          </c:val>
          <c:extLst xmlns:c16r2="http://schemas.microsoft.com/office/drawing/2015/06/chart">
            <c:ext xmlns:c16="http://schemas.microsoft.com/office/drawing/2014/chart" uri="{C3380CC4-5D6E-409C-BE32-E72D297353CC}">
              <c16:uniqueId val="{00000000-D936-487E-B1A0-80E73D8D2590}"/>
            </c:ext>
          </c:extLst>
        </c:ser>
        <c:dLbls>
          <c:showLegendKey val="0"/>
          <c:showVal val="0"/>
          <c:showCatName val="0"/>
          <c:showSerName val="0"/>
          <c:showPercent val="0"/>
          <c:showBubbleSize val="0"/>
        </c:dLbls>
        <c:gapWidth val="180"/>
        <c:overlap val="-90"/>
        <c:axId val="124524032"/>
        <c:axId val="1245259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D936-487E-B1A0-80E73D8D2590}"/>
            </c:ext>
          </c:extLst>
        </c:ser>
        <c:dLbls>
          <c:showLegendKey val="0"/>
          <c:showVal val="0"/>
          <c:showCatName val="0"/>
          <c:showSerName val="0"/>
          <c:showPercent val="0"/>
          <c:showBubbleSize val="0"/>
        </c:dLbls>
        <c:marker val="1"/>
        <c:smooth val="0"/>
        <c:axId val="124524032"/>
        <c:axId val="124525952"/>
      </c:lineChart>
      <c:catAx>
        <c:axId val="124524032"/>
        <c:scaling>
          <c:orientation val="minMax"/>
        </c:scaling>
        <c:delete val="0"/>
        <c:axPos val="b"/>
        <c:numFmt formatCode="ge" sourceLinked="1"/>
        <c:majorTickMark val="none"/>
        <c:minorTickMark val="none"/>
        <c:tickLblPos val="none"/>
        <c:crossAx val="124525952"/>
        <c:crosses val="autoZero"/>
        <c:auto val="0"/>
        <c:lblAlgn val="ctr"/>
        <c:lblOffset val="100"/>
        <c:noMultiLvlLbl val="1"/>
      </c:catAx>
      <c:valAx>
        <c:axId val="124525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52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5.4</c:v>
                </c:pt>
                <c:pt idx="2">
                  <c:v>1.3</c:v>
                </c:pt>
                <c:pt idx="3">
                  <c:v>0</c:v>
                </c:pt>
                <c:pt idx="4">
                  <c:v>0</c:v>
                </c:pt>
              </c:numCache>
            </c:numRef>
          </c:val>
          <c:extLst xmlns:c16r2="http://schemas.microsoft.com/office/drawing/2015/06/chart">
            <c:ext xmlns:c16="http://schemas.microsoft.com/office/drawing/2014/chart" uri="{C3380CC4-5D6E-409C-BE32-E72D297353CC}">
              <c16:uniqueId val="{00000000-5B84-4689-88F1-FEECFCBE75E7}"/>
            </c:ext>
          </c:extLst>
        </c:ser>
        <c:dLbls>
          <c:showLegendKey val="0"/>
          <c:showVal val="0"/>
          <c:showCatName val="0"/>
          <c:showSerName val="0"/>
          <c:showPercent val="0"/>
          <c:showBubbleSize val="0"/>
        </c:dLbls>
        <c:gapWidth val="180"/>
        <c:overlap val="-90"/>
        <c:axId val="124560128"/>
        <c:axId val="1245620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5B84-4689-88F1-FEECFCBE75E7}"/>
            </c:ext>
          </c:extLst>
        </c:ser>
        <c:dLbls>
          <c:showLegendKey val="0"/>
          <c:showVal val="0"/>
          <c:showCatName val="0"/>
          <c:showSerName val="0"/>
          <c:showPercent val="0"/>
          <c:showBubbleSize val="0"/>
        </c:dLbls>
        <c:marker val="1"/>
        <c:smooth val="0"/>
        <c:axId val="124560128"/>
        <c:axId val="124562048"/>
      </c:lineChart>
      <c:catAx>
        <c:axId val="124560128"/>
        <c:scaling>
          <c:orientation val="minMax"/>
        </c:scaling>
        <c:delete val="0"/>
        <c:axPos val="b"/>
        <c:numFmt formatCode="ge" sourceLinked="1"/>
        <c:majorTickMark val="none"/>
        <c:minorTickMark val="none"/>
        <c:tickLblPos val="none"/>
        <c:crossAx val="124562048"/>
        <c:crosses val="autoZero"/>
        <c:auto val="0"/>
        <c:lblAlgn val="ctr"/>
        <c:lblOffset val="100"/>
        <c:noMultiLvlLbl val="1"/>
      </c:catAx>
      <c:valAx>
        <c:axId val="12456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56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1256.5999999999999</c:v>
                </c:pt>
                <c:pt idx="2">
                  <c:v>895.7</c:v>
                </c:pt>
                <c:pt idx="3">
                  <c:v>869.3</c:v>
                </c:pt>
                <c:pt idx="4">
                  <c:v>782.6</c:v>
                </c:pt>
              </c:numCache>
            </c:numRef>
          </c:val>
          <c:extLst xmlns:c16r2="http://schemas.microsoft.com/office/drawing/2015/06/chart">
            <c:ext xmlns:c16="http://schemas.microsoft.com/office/drawing/2014/chart" uri="{C3380CC4-5D6E-409C-BE32-E72D297353CC}">
              <c16:uniqueId val="{00000000-B534-4C5E-BF8A-577867EB7463}"/>
            </c:ext>
          </c:extLst>
        </c:ser>
        <c:dLbls>
          <c:showLegendKey val="0"/>
          <c:showVal val="0"/>
          <c:showCatName val="0"/>
          <c:showSerName val="0"/>
          <c:showPercent val="0"/>
          <c:showBubbleSize val="0"/>
        </c:dLbls>
        <c:gapWidth val="180"/>
        <c:overlap val="-90"/>
        <c:axId val="125799808"/>
        <c:axId val="12581017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B534-4C5E-BF8A-577867EB7463}"/>
            </c:ext>
          </c:extLst>
        </c:ser>
        <c:dLbls>
          <c:showLegendKey val="0"/>
          <c:showVal val="0"/>
          <c:showCatName val="0"/>
          <c:showSerName val="0"/>
          <c:showPercent val="0"/>
          <c:showBubbleSize val="0"/>
        </c:dLbls>
        <c:marker val="1"/>
        <c:smooth val="0"/>
        <c:axId val="125799808"/>
        <c:axId val="125810176"/>
      </c:lineChart>
      <c:catAx>
        <c:axId val="125799808"/>
        <c:scaling>
          <c:orientation val="minMax"/>
        </c:scaling>
        <c:delete val="0"/>
        <c:axPos val="b"/>
        <c:numFmt formatCode="ge" sourceLinked="1"/>
        <c:majorTickMark val="none"/>
        <c:minorTickMark val="none"/>
        <c:tickLblPos val="none"/>
        <c:crossAx val="125810176"/>
        <c:crosses val="autoZero"/>
        <c:auto val="0"/>
        <c:lblAlgn val="ctr"/>
        <c:lblOffset val="100"/>
        <c:noMultiLvlLbl val="1"/>
      </c:catAx>
      <c:valAx>
        <c:axId val="125810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79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5E-4F10-B935-345F04F389B8}"/>
            </c:ext>
          </c:extLst>
        </c:ser>
        <c:dLbls>
          <c:showLegendKey val="0"/>
          <c:showVal val="0"/>
          <c:showCatName val="0"/>
          <c:showSerName val="0"/>
          <c:showPercent val="0"/>
          <c:showBubbleSize val="0"/>
        </c:dLbls>
        <c:gapWidth val="180"/>
        <c:overlap val="-90"/>
        <c:axId val="125823616"/>
        <c:axId val="12570700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5E-4F10-B935-345F04F389B8}"/>
            </c:ext>
          </c:extLst>
        </c:ser>
        <c:dLbls>
          <c:showLegendKey val="0"/>
          <c:showVal val="0"/>
          <c:showCatName val="0"/>
          <c:showSerName val="0"/>
          <c:showPercent val="0"/>
          <c:showBubbleSize val="0"/>
        </c:dLbls>
        <c:marker val="1"/>
        <c:smooth val="0"/>
        <c:axId val="125823616"/>
        <c:axId val="125707008"/>
      </c:lineChart>
      <c:catAx>
        <c:axId val="125823616"/>
        <c:scaling>
          <c:orientation val="minMax"/>
        </c:scaling>
        <c:delete val="0"/>
        <c:axPos val="b"/>
        <c:numFmt formatCode="ge" sourceLinked="1"/>
        <c:majorTickMark val="none"/>
        <c:minorTickMark val="none"/>
        <c:tickLblPos val="none"/>
        <c:crossAx val="125707008"/>
        <c:crosses val="autoZero"/>
        <c:auto val="0"/>
        <c:lblAlgn val="ctr"/>
        <c:lblOffset val="100"/>
        <c:noMultiLvlLbl val="1"/>
      </c:catAx>
      <c:valAx>
        <c:axId val="12570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82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58-4663-9AA8-9C9E24725BDF}"/>
            </c:ext>
          </c:extLst>
        </c:ser>
        <c:dLbls>
          <c:showLegendKey val="0"/>
          <c:showVal val="0"/>
          <c:showCatName val="0"/>
          <c:showSerName val="0"/>
          <c:showPercent val="0"/>
          <c:showBubbleSize val="0"/>
        </c:dLbls>
        <c:gapWidth val="180"/>
        <c:overlap val="-90"/>
        <c:axId val="112975872"/>
        <c:axId val="1129774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58-4663-9AA8-9C9E24725BD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E58-4663-9AA8-9C9E24725BDF}"/>
            </c:ext>
          </c:extLst>
        </c:ser>
        <c:dLbls>
          <c:showLegendKey val="0"/>
          <c:showVal val="0"/>
          <c:showCatName val="0"/>
          <c:showSerName val="0"/>
          <c:showPercent val="0"/>
          <c:showBubbleSize val="0"/>
        </c:dLbls>
        <c:marker val="1"/>
        <c:smooth val="0"/>
        <c:axId val="112975872"/>
        <c:axId val="112977408"/>
      </c:lineChart>
      <c:catAx>
        <c:axId val="112975872"/>
        <c:scaling>
          <c:orientation val="minMax"/>
        </c:scaling>
        <c:delete val="0"/>
        <c:axPos val="b"/>
        <c:numFmt formatCode="ge" sourceLinked="1"/>
        <c:majorTickMark val="none"/>
        <c:minorTickMark val="none"/>
        <c:tickLblPos val="none"/>
        <c:crossAx val="112977408"/>
        <c:crosses val="autoZero"/>
        <c:auto val="0"/>
        <c:lblAlgn val="ctr"/>
        <c:lblOffset val="100"/>
        <c:noMultiLvlLbl val="1"/>
      </c:catAx>
      <c:valAx>
        <c:axId val="11297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97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0B0-4E09-A0F9-D9B54A056917}"/>
            </c:ext>
          </c:extLst>
        </c:ser>
        <c:dLbls>
          <c:showLegendKey val="0"/>
          <c:showVal val="0"/>
          <c:showCatName val="0"/>
          <c:showSerName val="0"/>
          <c:showPercent val="0"/>
          <c:showBubbleSize val="0"/>
        </c:dLbls>
        <c:gapWidth val="180"/>
        <c:overlap val="-90"/>
        <c:axId val="125745024"/>
        <c:axId val="1257512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E0B0-4E09-A0F9-D9B54A056917}"/>
            </c:ext>
          </c:extLst>
        </c:ser>
        <c:dLbls>
          <c:showLegendKey val="0"/>
          <c:showVal val="0"/>
          <c:showCatName val="0"/>
          <c:showSerName val="0"/>
          <c:showPercent val="0"/>
          <c:showBubbleSize val="0"/>
        </c:dLbls>
        <c:marker val="1"/>
        <c:smooth val="0"/>
        <c:axId val="125745024"/>
        <c:axId val="125751296"/>
      </c:lineChart>
      <c:catAx>
        <c:axId val="125745024"/>
        <c:scaling>
          <c:orientation val="minMax"/>
        </c:scaling>
        <c:delete val="0"/>
        <c:axPos val="b"/>
        <c:numFmt formatCode="ge" sourceLinked="1"/>
        <c:majorTickMark val="none"/>
        <c:minorTickMark val="none"/>
        <c:tickLblPos val="none"/>
        <c:crossAx val="125751296"/>
        <c:crosses val="autoZero"/>
        <c:auto val="0"/>
        <c:lblAlgn val="ctr"/>
        <c:lblOffset val="100"/>
        <c:noMultiLvlLbl val="1"/>
      </c:catAx>
      <c:valAx>
        <c:axId val="12575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74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11931.6</c:v>
                </c:pt>
                <c:pt idx="2">
                  <c:v>11310.3</c:v>
                </c:pt>
                <c:pt idx="3">
                  <c:v>7536.7</c:v>
                </c:pt>
                <c:pt idx="4">
                  <c:v>30049.8</c:v>
                </c:pt>
              </c:numCache>
            </c:numRef>
          </c:val>
          <c:extLst xmlns:c16r2="http://schemas.microsoft.com/office/drawing/2015/06/chart">
            <c:ext xmlns:c16="http://schemas.microsoft.com/office/drawing/2014/chart" uri="{C3380CC4-5D6E-409C-BE32-E72D297353CC}">
              <c16:uniqueId val="{00000000-D863-4ED9-945D-F9746E448D38}"/>
            </c:ext>
          </c:extLst>
        </c:ser>
        <c:dLbls>
          <c:showLegendKey val="0"/>
          <c:showVal val="0"/>
          <c:showCatName val="0"/>
          <c:showSerName val="0"/>
          <c:showPercent val="0"/>
          <c:showBubbleSize val="0"/>
        </c:dLbls>
        <c:gapWidth val="180"/>
        <c:overlap val="-90"/>
        <c:axId val="121338496"/>
        <c:axId val="12135296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D863-4ED9-945D-F9746E448D38}"/>
            </c:ext>
          </c:extLst>
        </c:ser>
        <c:dLbls>
          <c:showLegendKey val="0"/>
          <c:showVal val="0"/>
          <c:showCatName val="0"/>
          <c:showSerName val="0"/>
          <c:showPercent val="0"/>
          <c:showBubbleSize val="0"/>
        </c:dLbls>
        <c:marker val="1"/>
        <c:smooth val="0"/>
        <c:axId val="121338496"/>
        <c:axId val="121352960"/>
      </c:lineChart>
      <c:catAx>
        <c:axId val="121338496"/>
        <c:scaling>
          <c:orientation val="minMax"/>
        </c:scaling>
        <c:delete val="0"/>
        <c:axPos val="b"/>
        <c:numFmt formatCode="ge" sourceLinked="1"/>
        <c:majorTickMark val="none"/>
        <c:minorTickMark val="none"/>
        <c:tickLblPos val="none"/>
        <c:crossAx val="121352960"/>
        <c:crosses val="autoZero"/>
        <c:auto val="0"/>
        <c:lblAlgn val="ctr"/>
        <c:lblOffset val="100"/>
        <c:noMultiLvlLbl val="1"/>
      </c:catAx>
      <c:valAx>
        <c:axId val="12135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338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37527</c:v>
                </c:pt>
                <c:pt idx="2">
                  <c:v>33856</c:v>
                </c:pt>
                <c:pt idx="3">
                  <c:v>40545</c:v>
                </c:pt>
                <c:pt idx="4">
                  <c:v>36426</c:v>
                </c:pt>
              </c:numCache>
            </c:numRef>
          </c:val>
          <c:extLst xmlns:c16r2="http://schemas.microsoft.com/office/drawing/2015/06/chart">
            <c:ext xmlns:c16="http://schemas.microsoft.com/office/drawing/2014/chart" uri="{C3380CC4-5D6E-409C-BE32-E72D297353CC}">
              <c16:uniqueId val="{00000000-FC75-49E9-985A-D4BFF897F358}"/>
            </c:ext>
          </c:extLst>
        </c:ser>
        <c:dLbls>
          <c:showLegendKey val="0"/>
          <c:showVal val="0"/>
          <c:showCatName val="0"/>
          <c:showSerName val="0"/>
          <c:showPercent val="0"/>
          <c:showBubbleSize val="0"/>
        </c:dLbls>
        <c:gapWidth val="180"/>
        <c:overlap val="-90"/>
        <c:axId val="121395072"/>
        <c:axId val="12139724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FC75-49E9-985A-D4BFF897F358}"/>
            </c:ext>
          </c:extLst>
        </c:ser>
        <c:dLbls>
          <c:showLegendKey val="0"/>
          <c:showVal val="0"/>
          <c:showCatName val="0"/>
          <c:showSerName val="0"/>
          <c:showPercent val="0"/>
          <c:showBubbleSize val="0"/>
        </c:dLbls>
        <c:marker val="1"/>
        <c:smooth val="0"/>
        <c:axId val="121395072"/>
        <c:axId val="121397248"/>
      </c:lineChart>
      <c:catAx>
        <c:axId val="121395072"/>
        <c:scaling>
          <c:orientation val="minMax"/>
        </c:scaling>
        <c:delete val="0"/>
        <c:axPos val="b"/>
        <c:numFmt formatCode="ge" sourceLinked="1"/>
        <c:majorTickMark val="none"/>
        <c:minorTickMark val="none"/>
        <c:tickLblPos val="none"/>
        <c:crossAx val="121397248"/>
        <c:crosses val="autoZero"/>
        <c:auto val="0"/>
        <c:lblAlgn val="ctr"/>
        <c:lblOffset val="100"/>
        <c:noMultiLvlLbl val="1"/>
      </c:catAx>
      <c:valAx>
        <c:axId val="1213972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39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8.1</c:v>
                </c:pt>
                <c:pt idx="2">
                  <c:v>11.8</c:v>
                </c:pt>
                <c:pt idx="3">
                  <c:v>12.3</c:v>
                </c:pt>
                <c:pt idx="4">
                  <c:v>12.8</c:v>
                </c:pt>
              </c:numCache>
            </c:numRef>
          </c:val>
          <c:extLst xmlns:c16r2="http://schemas.microsoft.com/office/drawing/2015/06/chart">
            <c:ext xmlns:c16="http://schemas.microsoft.com/office/drawing/2014/chart" uri="{C3380CC4-5D6E-409C-BE32-E72D297353CC}">
              <c16:uniqueId val="{00000000-3D82-47DE-A746-CF13B7B185E8}"/>
            </c:ext>
          </c:extLst>
        </c:ser>
        <c:dLbls>
          <c:showLegendKey val="0"/>
          <c:showVal val="0"/>
          <c:showCatName val="0"/>
          <c:showSerName val="0"/>
          <c:showPercent val="0"/>
          <c:showBubbleSize val="0"/>
        </c:dLbls>
        <c:gapWidth val="180"/>
        <c:overlap val="-90"/>
        <c:axId val="121437184"/>
        <c:axId val="1225125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3D82-47DE-A746-CF13B7B185E8}"/>
            </c:ext>
          </c:extLst>
        </c:ser>
        <c:dLbls>
          <c:showLegendKey val="0"/>
          <c:showVal val="0"/>
          <c:showCatName val="0"/>
          <c:showSerName val="0"/>
          <c:showPercent val="0"/>
          <c:showBubbleSize val="0"/>
        </c:dLbls>
        <c:marker val="1"/>
        <c:smooth val="0"/>
        <c:axId val="121437184"/>
        <c:axId val="122512512"/>
      </c:lineChart>
      <c:catAx>
        <c:axId val="121437184"/>
        <c:scaling>
          <c:orientation val="minMax"/>
        </c:scaling>
        <c:delete val="0"/>
        <c:axPos val="b"/>
        <c:numFmt formatCode="ge" sourceLinked="1"/>
        <c:majorTickMark val="none"/>
        <c:minorTickMark val="none"/>
        <c:tickLblPos val="none"/>
        <c:crossAx val="122512512"/>
        <c:crosses val="autoZero"/>
        <c:auto val="0"/>
        <c:lblAlgn val="ctr"/>
        <c:lblOffset val="100"/>
        <c:noMultiLvlLbl val="1"/>
      </c:catAx>
      <c:valAx>
        <c:axId val="12251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1437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5.4</c:v>
                </c:pt>
                <c:pt idx="2">
                  <c:v>1.3</c:v>
                </c:pt>
                <c:pt idx="3">
                  <c:v>0</c:v>
                </c:pt>
                <c:pt idx="4">
                  <c:v>0</c:v>
                </c:pt>
              </c:numCache>
            </c:numRef>
          </c:val>
          <c:extLst xmlns:c16r2="http://schemas.microsoft.com/office/drawing/2015/06/chart">
            <c:ext xmlns:c16="http://schemas.microsoft.com/office/drawing/2014/chart" uri="{C3380CC4-5D6E-409C-BE32-E72D297353CC}">
              <c16:uniqueId val="{00000000-547B-4F60-B9B7-546B6E24C73F}"/>
            </c:ext>
          </c:extLst>
        </c:ser>
        <c:dLbls>
          <c:showLegendKey val="0"/>
          <c:showVal val="0"/>
          <c:showCatName val="0"/>
          <c:showSerName val="0"/>
          <c:showPercent val="0"/>
          <c:showBubbleSize val="0"/>
        </c:dLbls>
        <c:gapWidth val="180"/>
        <c:overlap val="-90"/>
        <c:axId val="122546432"/>
        <c:axId val="1225527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547B-4F60-B9B7-546B6E24C73F}"/>
            </c:ext>
          </c:extLst>
        </c:ser>
        <c:dLbls>
          <c:showLegendKey val="0"/>
          <c:showVal val="0"/>
          <c:showCatName val="0"/>
          <c:showSerName val="0"/>
          <c:showPercent val="0"/>
          <c:showBubbleSize val="0"/>
        </c:dLbls>
        <c:marker val="1"/>
        <c:smooth val="0"/>
        <c:axId val="122546432"/>
        <c:axId val="122552704"/>
      </c:lineChart>
      <c:catAx>
        <c:axId val="122546432"/>
        <c:scaling>
          <c:orientation val="minMax"/>
        </c:scaling>
        <c:delete val="0"/>
        <c:axPos val="b"/>
        <c:numFmt formatCode="ge" sourceLinked="1"/>
        <c:majorTickMark val="none"/>
        <c:minorTickMark val="none"/>
        <c:tickLblPos val="none"/>
        <c:crossAx val="122552704"/>
        <c:crosses val="autoZero"/>
        <c:auto val="0"/>
        <c:lblAlgn val="ctr"/>
        <c:lblOffset val="100"/>
        <c:noMultiLvlLbl val="1"/>
      </c:catAx>
      <c:valAx>
        <c:axId val="12255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54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1256.5999999999999</c:v>
                </c:pt>
                <c:pt idx="2">
                  <c:v>895.7</c:v>
                </c:pt>
                <c:pt idx="3">
                  <c:v>869.3</c:v>
                </c:pt>
                <c:pt idx="4">
                  <c:v>782.6</c:v>
                </c:pt>
              </c:numCache>
            </c:numRef>
          </c:val>
          <c:extLst xmlns:c16r2="http://schemas.microsoft.com/office/drawing/2015/06/chart">
            <c:ext xmlns:c16="http://schemas.microsoft.com/office/drawing/2014/chart" uri="{C3380CC4-5D6E-409C-BE32-E72D297353CC}">
              <c16:uniqueId val="{00000000-8BC3-4213-9DDE-B74B94496693}"/>
            </c:ext>
          </c:extLst>
        </c:ser>
        <c:dLbls>
          <c:showLegendKey val="0"/>
          <c:showVal val="0"/>
          <c:showCatName val="0"/>
          <c:showSerName val="0"/>
          <c:showPercent val="0"/>
          <c:showBubbleSize val="0"/>
        </c:dLbls>
        <c:gapWidth val="180"/>
        <c:overlap val="-90"/>
        <c:axId val="122586624"/>
        <c:axId val="1225885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8BC3-4213-9DDE-B74B94496693}"/>
            </c:ext>
          </c:extLst>
        </c:ser>
        <c:dLbls>
          <c:showLegendKey val="0"/>
          <c:showVal val="0"/>
          <c:showCatName val="0"/>
          <c:showSerName val="0"/>
          <c:showPercent val="0"/>
          <c:showBubbleSize val="0"/>
        </c:dLbls>
        <c:marker val="1"/>
        <c:smooth val="0"/>
        <c:axId val="122586624"/>
        <c:axId val="122588544"/>
      </c:lineChart>
      <c:catAx>
        <c:axId val="122586624"/>
        <c:scaling>
          <c:orientation val="minMax"/>
        </c:scaling>
        <c:delete val="0"/>
        <c:axPos val="b"/>
        <c:numFmt formatCode="ge" sourceLinked="1"/>
        <c:majorTickMark val="none"/>
        <c:minorTickMark val="none"/>
        <c:tickLblPos val="none"/>
        <c:crossAx val="122588544"/>
        <c:crosses val="autoZero"/>
        <c:auto val="0"/>
        <c:lblAlgn val="ctr"/>
        <c:lblOffset val="100"/>
        <c:noMultiLvlLbl val="1"/>
      </c:catAx>
      <c:valAx>
        <c:axId val="12258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58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8D-4C30-9592-D6438878D503}"/>
            </c:ext>
          </c:extLst>
        </c:ser>
        <c:dLbls>
          <c:showLegendKey val="0"/>
          <c:showVal val="0"/>
          <c:showCatName val="0"/>
          <c:showSerName val="0"/>
          <c:showPercent val="0"/>
          <c:showBubbleSize val="0"/>
        </c:dLbls>
        <c:gapWidth val="180"/>
        <c:overlap val="-90"/>
        <c:axId val="122608256"/>
        <c:axId val="12114816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8D-4C30-9592-D6438878D503}"/>
            </c:ext>
          </c:extLst>
        </c:ser>
        <c:dLbls>
          <c:showLegendKey val="0"/>
          <c:showVal val="0"/>
          <c:showCatName val="0"/>
          <c:showSerName val="0"/>
          <c:showPercent val="0"/>
          <c:showBubbleSize val="0"/>
        </c:dLbls>
        <c:marker val="1"/>
        <c:smooth val="0"/>
        <c:axId val="122608256"/>
        <c:axId val="121148160"/>
      </c:lineChart>
      <c:catAx>
        <c:axId val="122608256"/>
        <c:scaling>
          <c:orientation val="minMax"/>
        </c:scaling>
        <c:delete val="0"/>
        <c:axPos val="b"/>
        <c:numFmt formatCode="ge" sourceLinked="1"/>
        <c:majorTickMark val="none"/>
        <c:minorTickMark val="none"/>
        <c:tickLblPos val="none"/>
        <c:crossAx val="121148160"/>
        <c:crosses val="autoZero"/>
        <c:auto val="0"/>
        <c:lblAlgn val="ctr"/>
        <c:lblOffset val="100"/>
        <c:noMultiLvlLbl val="1"/>
      </c:catAx>
      <c:valAx>
        <c:axId val="12114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26082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5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5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5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5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5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5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5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5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5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5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5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556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556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55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556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556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556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557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5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557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557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557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557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557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557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557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557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558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558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558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5583"/>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5584"/>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5585"/>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558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5587"/>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558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558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559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55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559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559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559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559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55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559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559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559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560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277</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f>データ!AM6</f>
        <v>702</v>
      </c>
      <c r="I15" s="171"/>
      <c r="J15" s="171">
        <f>データ!AN6</f>
        <v>1128</v>
      </c>
      <c r="K15" s="171"/>
      <c r="L15" s="171">
        <f>データ!AO6</f>
        <v>1172</v>
      </c>
      <c r="M15" s="171"/>
      <c r="N15" s="172">
        <f>データ!AP6</f>
        <v>1226</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t="str">
        <f>データ!AQ6</f>
        <v>-</v>
      </c>
      <c r="G16" s="177"/>
      <c r="H16" s="177">
        <f>データ!AR6</f>
        <v>702</v>
      </c>
      <c r="I16" s="177"/>
      <c r="J16" s="177">
        <f>データ!AS6</f>
        <v>1128</v>
      </c>
      <c r="K16" s="177"/>
      <c r="L16" s="177">
        <f>データ!AT6</f>
        <v>1172</v>
      </c>
      <c r="M16" s="177"/>
      <c r="N16" s="166">
        <f>データ!AU6</f>
        <v>1226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43719</v>
      </c>
      <c r="J19" s="180"/>
      <c r="K19" s="180"/>
      <c r="L19" s="180">
        <f>データ!AX6</f>
        <v>43719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278</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276</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iNzLhqM1wDqOrAzsmiqjsQNJsJ07HWoKpadGZmW7Po/zYI/KKFQuhWiQXcueJhPDdzz+AJdhpT+m8AMwqhNtQ==" saltValue="zySmeLjS9YH4CW+T/msJ/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2017</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平成46年3月22日　大宮サイト</v>
      </c>
      <c r="S6" s="71" t="str">
        <f t="shared" si="6"/>
        <v>平成46年3月22日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702</v>
      </c>
      <c r="AN6" s="69">
        <f t="shared" si="6"/>
        <v>1128</v>
      </c>
      <c r="AO6" s="69">
        <f t="shared" si="6"/>
        <v>1172</v>
      </c>
      <c r="AP6" s="69">
        <f t="shared" si="6"/>
        <v>1226</v>
      </c>
      <c r="AQ6" s="69" t="str">
        <f t="shared" si="6"/>
        <v>-</v>
      </c>
      <c r="AR6" s="69">
        <f t="shared" si="6"/>
        <v>702</v>
      </c>
      <c r="AS6" s="69">
        <f t="shared" si="6"/>
        <v>1128</v>
      </c>
      <c r="AT6" s="69">
        <f t="shared" si="6"/>
        <v>1172</v>
      </c>
      <c r="AU6" s="69">
        <f t="shared" si="6"/>
        <v>1226</v>
      </c>
      <c r="AV6" s="69" t="str">
        <f t="shared" si="6"/>
        <v>-</v>
      </c>
      <c r="AW6" s="69">
        <f t="shared" si="6"/>
        <v>43719</v>
      </c>
      <c r="AX6" s="69">
        <f t="shared" si="6"/>
        <v>43719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4</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v>702</v>
      </c>
      <c r="AN7" s="80">
        <v>1128</v>
      </c>
      <c r="AO7" s="80">
        <v>1172</v>
      </c>
      <c r="AP7" s="80">
        <v>1226</v>
      </c>
      <c r="AQ7" s="80" t="s">
        <v>127</v>
      </c>
      <c r="AR7" s="80">
        <v>702</v>
      </c>
      <c r="AS7" s="80">
        <v>1128</v>
      </c>
      <c r="AT7" s="80">
        <v>1172</v>
      </c>
      <c r="AU7" s="80">
        <v>1226</v>
      </c>
      <c r="AV7" s="80" t="s">
        <v>127</v>
      </c>
      <c r="AW7" s="80">
        <v>43719</v>
      </c>
      <c r="AX7" s="80">
        <v>43719</v>
      </c>
      <c r="AY7" s="83" t="s">
        <v>127</v>
      </c>
      <c r="AZ7" s="83">
        <v>520.79999999999995</v>
      </c>
      <c r="BA7" s="83">
        <v>343.8</v>
      </c>
      <c r="BB7" s="83">
        <v>527.5</v>
      </c>
      <c r="BC7" s="83">
        <v>128.19999999999999</v>
      </c>
      <c r="BD7" s="83" t="s">
        <v>127</v>
      </c>
      <c r="BE7" s="83">
        <v>124.4</v>
      </c>
      <c r="BF7" s="83">
        <v>118.8</v>
      </c>
      <c r="BG7" s="83">
        <v>88.8</v>
      </c>
      <c r="BH7" s="83">
        <v>121.3</v>
      </c>
      <c r="BI7" s="83">
        <v>100</v>
      </c>
      <c r="BJ7" s="83" t="s">
        <v>127</v>
      </c>
      <c r="BK7" s="83">
        <v>987.5</v>
      </c>
      <c r="BL7" s="83">
        <v>1656.8</v>
      </c>
      <c r="BM7" s="83">
        <v>1498.2</v>
      </c>
      <c r="BN7" s="83">
        <v>1511.9</v>
      </c>
      <c r="BO7" s="83" t="s">
        <v>127</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v>11931.6</v>
      </c>
      <c r="CH7" s="83">
        <v>11310.3</v>
      </c>
      <c r="CI7" s="83">
        <v>7536.7</v>
      </c>
      <c r="CJ7" s="83">
        <v>30049.8</v>
      </c>
      <c r="CK7" s="83" t="s">
        <v>127</v>
      </c>
      <c r="CL7" s="83">
        <v>17642.5</v>
      </c>
      <c r="CM7" s="83">
        <v>18815.8</v>
      </c>
      <c r="CN7" s="83">
        <v>22847.9</v>
      </c>
      <c r="CO7" s="83">
        <v>19210.5</v>
      </c>
      <c r="CP7" s="80" t="s">
        <v>127</v>
      </c>
      <c r="CQ7" s="80">
        <v>37527</v>
      </c>
      <c r="CR7" s="80">
        <v>33856</v>
      </c>
      <c r="CS7" s="80">
        <v>40545</v>
      </c>
      <c r="CT7" s="80">
        <v>36426</v>
      </c>
      <c r="CU7" s="80" t="s">
        <v>127</v>
      </c>
      <c r="CV7" s="80">
        <v>58539</v>
      </c>
      <c r="CW7" s="80">
        <v>37685</v>
      </c>
      <c r="CX7" s="80">
        <v>2390</v>
      </c>
      <c r="CY7" s="80">
        <v>32739</v>
      </c>
      <c r="CZ7" s="80">
        <v>1089</v>
      </c>
      <c r="DA7" s="83" t="s">
        <v>127</v>
      </c>
      <c r="DB7" s="83">
        <v>8.1</v>
      </c>
      <c r="DC7" s="83">
        <v>11.8</v>
      </c>
      <c r="DD7" s="83">
        <v>12.3</v>
      </c>
      <c r="DE7" s="83">
        <v>12.8</v>
      </c>
      <c r="DF7" s="83" t="s">
        <v>127</v>
      </c>
      <c r="DG7" s="83">
        <v>35.299999999999997</v>
      </c>
      <c r="DH7" s="83">
        <v>32.299999999999997</v>
      </c>
      <c r="DI7" s="83">
        <v>35.799999999999997</v>
      </c>
      <c r="DJ7" s="83">
        <v>31.7</v>
      </c>
      <c r="DK7" s="83" t="s">
        <v>127</v>
      </c>
      <c r="DL7" s="83">
        <v>5.4</v>
      </c>
      <c r="DM7" s="83">
        <v>1.3</v>
      </c>
      <c r="DN7" s="83">
        <v>0</v>
      </c>
      <c r="DO7" s="83">
        <v>0</v>
      </c>
      <c r="DP7" s="83" t="s">
        <v>127</v>
      </c>
      <c r="DQ7" s="83">
        <v>14.6</v>
      </c>
      <c r="DR7" s="83">
        <v>17.3</v>
      </c>
      <c r="DS7" s="83">
        <v>14.6</v>
      </c>
      <c r="DT7" s="83">
        <v>11.9</v>
      </c>
      <c r="DU7" s="83" t="s">
        <v>127</v>
      </c>
      <c r="DV7" s="83">
        <v>1256.5999999999999</v>
      </c>
      <c r="DW7" s="83">
        <v>895.7</v>
      </c>
      <c r="DX7" s="83">
        <v>869.3</v>
      </c>
      <c r="DY7" s="83">
        <v>782.6</v>
      </c>
      <c r="DZ7" s="83" t="s">
        <v>127</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t="s">
        <v>127</v>
      </c>
      <c r="EP7" s="83">
        <v>100</v>
      </c>
      <c r="EQ7" s="83">
        <v>100</v>
      </c>
      <c r="ER7" s="83">
        <v>100</v>
      </c>
      <c r="ES7" s="83">
        <v>100</v>
      </c>
      <c r="ET7" s="83" t="s">
        <v>127</v>
      </c>
      <c r="EU7" s="83">
        <v>74.599999999999994</v>
      </c>
      <c r="EV7" s="83">
        <v>77.099999999999994</v>
      </c>
      <c r="EW7" s="83">
        <v>79.8</v>
      </c>
      <c r="EX7" s="83">
        <v>88</v>
      </c>
      <c r="EY7" s="80" t="s">
        <v>127</v>
      </c>
      <c r="EZ7" s="83" t="s">
        <v>127</v>
      </c>
      <c r="FA7" s="83" t="s">
        <v>127</v>
      </c>
      <c r="FB7" s="83" t="s">
        <v>127</v>
      </c>
      <c r="FC7" s="83" t="s">
        <v>127</v>
      </c>
      <c r="FD7" s="83" t="s">
        <v>127</v>
      </c>
      <c r="FE7" s="83" t="s">
        <v>127</v>
      </c>
      <c r="FF7" s="83">
        <v>56.1</v>
      </c>
      <c r="FG7" s="83">
        <v>61.8</v>
      </c>
      <c r="FH7" s="83">
        <v>61.6</v>
      </c>
      <c r="FI7" s="83">
        <v>57.3</v>
      </c>
      <c r="FJ7" s="83" t="s">
        <v>127</v>
      </c>
      <c r="FK7" s="83" t="s">
        <v>127</v>
      </c>
      <c r="FL7" s="83" t="s">
        <v>127</v>
      </c>
      <c r="FM7" s="83" t="s">
        <v>127</v>
      </c>
      <c r="FN7" s="83" t="s">
        <v>127</v>
      </c>
      <c r="FO7" s="83" t="s">
        <v>127</v>
      </c>
      <c r="FP7" s="83">
        <v>16.7</v>
      </c>
      <c r="FQ7" s="83">
        <v>8.6999999999999993</v>
      </c>
      <c r="FR7" s="83">
        <v>5.7</v>
      </c>
      <c r="FS7" s="83">
        <v>4.2</v>
      </c>
      <c r="FT7" s="83" t="s">
        <v>127</v>
      </c>
      <c r="FU7" s="83" t="s">
        <v>127</v>
      </c>
      <c r="FV7" s="83" t="s">
        <v>127</v>
      </c>
      <c r="FW7" s="83" t="s">
        <v>127</v>
      </c>
      <c r="FX7" s="83" t="s">
        <v>127</v>
      </c>
      <c r="FY7" s="83" t="s">
        <v>127</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v>58.4</v>
      </c>
      <c r="GU7" s="83">
        <v>80.599999999999994</v>
      </c>
      <c r="GV7" s="83">
        <v>85.6</v>
      </c>
      <c r="GW7" s="83">
        <v>92</v>
      </c>
      <c r="GX7" s="80" t="s">
        <v>127</v>
      </c>
      <c r="GY7" s="83" t="s">
        <v>127</v>
      </c>
      <c r="GZ7" s="83" t="s">
        <v>127</v>
      </c>
      <c r="HA7" s="83" t="s">
        <v>127</v>
      </c>
      <c r="HB7" s="83" t="s">
        <v>127</v>
      </c>
      <c r="HC7" s="83" t="s">
        <v>127</v>
      </c>
      <c r="HD7" s="83" t="s">
        <v>127</v>
      </c>
      <c r="HE7" s="83">
        <v>48.9</v>
      </c>
      <c r="HF7" s="83">
        <v>47.8</v>
      </c>
      <c r="HG7" s="83">
        <v>53.5</v>
      </c>
      <c r="HH7" s="83">
        <v>62.3</v>
      </c>
      <c r="HI7" s="83" t="s">
        <v>127</v>
      </c>
      <c r="HJ7" s="83" t="s">
        <v>127</v>
      </c>
      <c r="HK7" s="83" t="s">
        <v>127</v>
      </c>
      <c r="HL7" s="83" t="s">
        <v>127</v>
      </c>
      <c r="HM7" s="83" t="s">
        <v>127</v>
      </c>
      <c r="HN7" s="83" t="s">
        <v>127</v>
      </c>
      <c r="HO7" s="83">
        <v>5.5</v>
      </c>
      <c r="HP7" s="83">
        <v>13.8</v>
      </c>
      <c r="HQ7" s="83">
        <v>9.4</v>
      </c>
      <c r="HR7" s="83">
        <v>8.1999999999999993</v>
      </c>
      <c r="HS7" s="83" t="s">
        <v>127</v>
      </c>
      <c r="HT7" s="83" t="s">
        <v>127</v>
      </c>
      <c r="HU7" s="83" t="s">
        <v>127</v>
      </c>
      <c r="HV7" s="83" t="s">
        <v>127</v>
      </c>
      <c r="HW7" s="83" t="s">
        <v>127</v>
      </c>
      <c r="HX7" s="83" t="s">
        <v>127</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v>55.8</v>
      </c>
      <c r="IT7" s="83">
        <v>57.2</v>
      </c>
      <c r="IU7" s="83">
        <v>54.1</v>
      </c>
      <c r="IV7" s="83">
        <v>58.2</v>
      </c>
      <c r="IW7" s="80" t="s">
        <v>127</v>
      </c>
      <c r="IX7" s="83" t="s">
        <v>127</v>
      </c>
      <c r="IY7" s="83" t="s">
        <v>127</v>
      </c>
      <c r="IZ7" s="83" t="s">
        <v>127</v>
      </c>
      <c r="JA7" s="83" t="s">
        <v>127</v>
      </c>
      <c r="JB7" s="83" t="s">
        <v>127</v>
      </c>
      <c r="JC7" s="83" t="s">
        <v>127</v>
      </c>
      <c r="JD7" s="83">
        <v>18.5</v>
      </c>
      <c r="JE7" s="83">
        <v>16.100000000000001</v>
      </c>
      <c r="JF7" s="83">
        <v>19.600000000000001</v>
      </c>
      <c r="JG7" s="83">
        <v>17.899999999999999</v>
      </c>
      <c r="JH7" s="83" t="s">
        <v>127</v>
      </c>
      <c r="JI7" s="83" t="s">
        <v>127</v>
      </c>
      <c r="JJ7" s="83" t="s">
        <v>127</v>
      </c>
      <c r="JK7" s="83" t="s">
        <v>127</v>
      </c>
      <c r="JL7" s="83" t="s">
        <v>127</v>
      </c>
      <c r="JM7" s="83" t="s">
        <v>127</v>
      </c>
      <c r="JN7" s="83">
        <v>46.6</v>
      </c>
      <c r="JO7" s="83">
        <v>48.3</v>
      </c>
      <c r="JP7" s="83">
        <v>48.2</v>
      </c>
      <c r="JQ7" s="83">
        <v>34.5</v>
      </c>
      <c r="JR7" s="83" t="s">
        <v>127</v>
      </c>
      <c r="JS7" s="83" t="s">
        <v>127</v>
      </c>
      <c r="JT7" s="83" t="s">
        <v>127</v>
      </c>
      <c r="JU7" s="83" t="s">
        <v>127</v>
      </c>
      <c r="JV7" s="83" t="s">
        <v>127</v>
      </c>
      <c r="JW7" s="83" t="s">
        <v>127</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v>98.4</v>
      </c>
      <c r="KS7" s="83">
        <v>98.4</v>
      </c>
      <c r="KT7" s="83">
        <v>99.1</v>
      </c>
      <c r="KU7" s="83">
        <v>98.8</v>
      </c>
      <c r="KV7" s="80">
        <v>1089</v>
      </c>
      <c r="KW7" s="83" t="s">
        <v>127</v>
      </c>
      <c r="KX7" s="83">
        <v>8.1</v>
      </c>
      <c r="KY7" s="83">
        <v>11.8</v>
      </c>
      <c r="KZ7" s="83">
        <v>12.3</v>
      </c>
      <c r="LA7" s="83">
        <v>12.8</v>
      </c>
      <c r="LB7" s="83" t="s">
        <v>127</v>
      </c>
      <c r="LC7" s="83">
        <v>13.7</v>
      </c>
      <c r="LD7" s="83">
        <v>12</v>
      </c>
      <c r="LE7" s="83">
        <v>14.5</v>
      </c>
      <c r="LF7" s="83">
        <v>14.9</v>
      </c>
      <c r="LG7" s="83" t="s">
        <v>127</v>
      </c>
      <c r="LH7" s="83">
        <v>5.4</v>
      </c>
      <c r="LI7" s="83">
        <v>1.3</v>
      </c>
      <c r="LJ7" s="83">
        <v>0</v>
      </c>
      <c r="LK7" s="83">
        <v>0</v>
      </c>
      <c r="LL7" s="83" t="s">
        <v>127</v>
      </c>
      <c r="LM7" s="83">
        <v>2.5</v>
      </c>
      <c r="LN7" s="83">
        <v>0.3</v>
      </c>
      <c r="LO7" s="83">
        <v>0.3</v>
      </c>
      <c r="LP7" s="83">
        <v>0.3</v>
      </c>
      <c r="LQ7" s="83" t="s">
        <v>127</v>
      </c>
      <c r="LR7" s="83">
        <v>1256.5999999999999</v>
      </c>
      <c r="LS7" s="83">
        <v>895.7</v>
      </c>
      <c r="LT7" s="83">
        <v>869.3</v>
      </c>
      <c r="LU7" s="83">
        <v>782.6</v>
      </c>
      <c r="LV7" s="83" t="s">
        <v>127</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v>100</v>
      </c>
      <c r="MM7" s="83">
        <v>100</v>
      </c>
      <c r="MN7" s="83">
        <v>100</v>
      </c>
      <c r="MO7" s="83">
        <v>100</v>
      </c>
      <c r="MP7" s="83" t="s">
        <v>127</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v>2</v>
      </c>
      <c r="NI7" s="83">
        <v>4</v>
      </c>
      <c r="NJ7" s="83">
        <v>4</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（最大出力合計1,089kW）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（最大出力合計1,089kW）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f>AZ7</f>
        <v>520.79999999999995</v>
      </c>
      <c r="BA11" s="95">
        <f>BA7</f>
        <v>343.8</v>
      </c>
      <c r="BB11" s="95">
        <f>BB7</f>
        <v>527.5</v>
      </c>
      <c r="BC11" s="95">
        <f>BC7</f>
        <v>128.19999999999999</v>
      </c>
      <c r="BD11" s="84"/>
      <c r="BE11" s="84"/>
      <c r="BF11" s="84"/>
      <c r="BG11" s="84"/>
      <c r="BH11" s="84"/>
      <c r="BI11" s="94" t="s">
        <v>141</v>
      </c>
      <c r="BJ11" s="95" t="str">
        <f>BJ7</f>
        <v>-</v>
      </c>
      <c r="BK11" s="95">
        <f>BK7</f>
        <v>987.5</v>
      </c>
      <c r="BL11" s="95">
        <f>BL7</f>
        <v>1656.8</v>
      </c>
      <c r="BM11" s="95">
        <f>BM7</f>
        <v>1498.2</v>
      </c>
      <c r="BN11" s="95">
        <f>BN7</f>
        <v>1511.9</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t="str">
        <f>CF7</f>
        <v>-</v>
      </c>
      <c r="CG11" s="95">
        <f>CG7</f>
        <v>11931.6</v>
      </c>
      <c r="CH11" s="95">
        <f>CH7</f>
        <v>11310.3</v>
      </c>
      <c r="CI11" s="95">
        <f>CI7</f>
        <v>7536.7</v>
      </c>
      <c r="CJ11" s="95">
        <f>CJ7</f>
        <v>30049.8</v>
      </c>
      <c r="CK11" s="84"/>
      <c r="CL11" s="84"/>
      <c r="CM11" s="84"/>
      <c r="CN11" s="84"/>
      <c r="CO11" s="94" t="s">
        <v>142</v>
      </c>
      <c r="CP11" s="96" t="str">
        <f>CP7</f>
        <v>-</v>
      </c>
      <c r="CQ11" s="96">
        <f>CQ7</f>
        <v>37527</v>
      </c>
      <c r="CR11" s="96">
        <f>CR7</f>
        <v>33856</v>
      </c>
      <c r="CS11" s="96">
        <f>CS7</f>
        <v>40545</v>
      </c>
      <c r="CT11" s="96">
        <f>CT7</f>
        <v>36426</v>
      </c>
      <c r="CU11" s="84"/>
      <c r="CV11" s="84"/>
      <c r="CW11" s="84"/>
      <c r="CX11" s="84"/>
      <c r="CY11" s="84"/>
      <c r="CZ11" s="94" t="s">
        <v>142</v>
      </c>
      <c r="DA11" s="95" t="str">
        <f>DA7</f>
        <v>-</v>
      </c>
      <c r="DB11" s="95">
        <f>DB7</f>
        <v>8.1</v>
      </c>
      <c r="DC11" s="95">
        <f>DC7</f>
        <v>11.8</v>
      </c>
      <c r="DD11" s="95">
        <f>DD7</f>
        <v>12.3</v>
      </c>
      <c r="DE11" s="95">
        <f>DE7</f>
        <v>12.8</v>
      </c>
      <c r="DF11" s="84"/>
      <c r="DG11" s="84"/>
      <c r="DH11" s="84"/>
      <c r="DI11" s="84"/>
      <c r="DJ11" s="94" t="s">
        <v>142</v>
      </c>
      <c r="DK11" s="95" t="str">
        <f>DK7</f>
        <v>-</v>
      </c>
      <c r="DL11" s="95">
        <f>DL7</f>
        <v>5.4</v>
      </c>
      <c r="DM11" s="95">
        <f>DM7</f>
        <v>1.3</v>
      </c>
      <c r="DN11" s="95">
        <f>DN7</f>
        <v>0</v>
      </c>
      <c r="DO11" s="95">
        <f>DO7</f>
        <v>0</v>
      </c>
      <c r="DP11" s="84"/>
      <c r="DQ11" s="84"/>
      <c r="DR11" s="84"/>
      <c r="DS11" s="84"/>
      <c r="DT11" s="94" t="s">
        <v>142</v>
      </c>
      <c r="DU11" s="95" t="str">
        <f>DU7</f>
        <v>-</v>
      </c>
      <c r="DV11" s="95">
        <f>DV7</f>
        <v>1256.5999999999999</v>
      </c>
      <c r="DW11" s="95">
        <f>DW7</f>
        <v>895.7</v>
      </c>
      <c r="DX11" s="95">
        <f>DX7</f>
        <v>869.3</v>
      </c>
      <c r="DY11" s="95">
        <f>DY7</f>
        <v>782.6</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142</v>
      </c>
      <c r="EO11" s="95" t="str">
        <f>EO7</f>
        <v>-</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146</v>
      </c>
      <c r="KW11" s="95" t="str">
        <f>KW7</f>
        <v>-</v>
      </c>
      <c r="KX11" s="95">
        <f>KX7</f>
        <v>8.1</v>
      </c>
      <c r="KY11" s="95">
        <f>KY7</f>
        <v>11.8</v>
      </c>
      <c r="KZ11" s="95">
        <f>KZ7</f>
        <v>12.3</v>
      </c>
      <c r="LA11" s="95">
        <f>LA7</f>
        <v>12.8</v>
      </c>
      <c r="LB11" s="84"/>
      <c r="LC11" s="84"/>
      <c r="LD11" s="84"/>
      <c r="LE11" s="84"/>
      <c r="LF11" s="94" t="s">
        <v>142</v>
      </c>
      <c r="LG11" s="95" t="str">
        <f>LG7</f>
        <v>-</v>
      </c>
      <c r="LH11" s="95">
        <f>LH7</f>
        <v>5.4</v>
      </c>
      <c r="LI11" s="95">
        <f>LI7</f>
        <v>1.3</v>
      </c>
      <c r="LJ11" s="95">
        <f>LJ7</f>
        <v>0</v>
      </c>
      <c r="LK11" s="95">
        <f>LK7</f>
        <v>0</v>
      </c>
      <c r="LL11" s="84"/>
      <c r="LM11" s="84"/>
      <c r="LN11" s="84"/>
      <c r="LO11" s="84"/>
      <c r="LP11" s="94" t="s">
        <v>142</v>
      </c>
      <c r="LQ11" s="95" t="str">
        <f>LQ7</f>
        <v>-</v>
      </c>
      <c r="LR11" s="95">
        <f>LR7</f>
        <v>1256.5999999999999</v>
      </c>
      <c r="LS11" s="95">
        <f>LS7</f>
        <v>895.7</v>
      </c>
      <c r="LT11" s="95">
        <f>LT7</f>
        <v>869.3</v>
      </c>
      <c r="LU11" s="95">
        <f>LU7</f>
        <v>782.6</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t="str">
        <f>BD7</f>
        <v>-</v>
      </c>
      <c r="AZ12" s="95">
        <f>BE7</f>
        <v>124.4</v>
      </c>
      <c r="BA12" s="95">
        <f>BF7</f>
        <v>118.8</v>
      </c>
      <c r="BB12" s="95">
        <f>BG7</f>
        <v>88.8</v>
      </c>
      <c r="BC12" s="95">
        <f>BH7</f>
        <v>121.3</v>
      </c>
      <c r="BD12" s="84"/>
      <c r="BE12" s="84"/>
      <c r="BF12" s="84"/>
      <c r="BG12" s="84"/>
      <c r="BH12" s="84"/>
      <c r="BI12" s="94" t="s">
        <v>147</v>
      </c>
      <c r="BJ12" s="95" t="str">
        <f>BO7</f>
        <v>-</v>
      </c>
      <c r="BK12" s="95">
        <f>BP7</f>
        <v>324.60000000000002</v>
      </c>
      <c r="BL12" s="95">
        <f>BQ7</f>
        <v>255.4</v>
      </c>
      <c r="BM12" s="95">
        <f>BR7</f>
        <v>269.8</v>
      </c>
      <c r="BN12" s="95">
        <f>BS7</f>
        <v>247.9</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t="str">
        <f>CK7</f>
        <v>-</v>
      </c>
      <c r="CG12" s="95">
        <f>CL7</f>
        <v>17642.5</v>
      </c>
      <c r="CH12" s="95">
        <f>CM7</f>
        <v>18815.8</v>
      </c>
      <c r="CI12" s="95">
        <f>CN7</f>
        <v>22847.9</v>
      </c>
      <c r="CJ12" s="95">
        <f>CO7</f>
        <v>19210.5</v>
      </c>
      <c r="CK12" s="84"/>
      <c r="CL12" s="84"/>
      <c r="CM12" s="84"/>
      <c r="CN12" s="84"/>
      <c r="CO12" s="94" t="s">
        <v>147</v>
      </c>
      <c r="CP12" s="96" t="str">
        <f>CU7</f>
        <v>-</v>
      </c>
      <c r="CQ12" s="96">
        <f>CV7</f>
        <v>58539</v>
      </c>
      <c r="CR12" s="96">
        <f>CW7</f>
        <v>37685</v>
      </c>
      <c r="CS12" s="96">
        <f>CX7</f>
        <v>2390</v>
      </c>
      <c r="CT12" s="96">
        <f>CY7</f>
        <v>32739</v>
      </c>
      <c r="CU12" s="84"/>
      <c r="CV12" s="84"/>
      <c r="CW12" s="84"/>
      <c r="CX12" s="84"/>
      <c r="CY12" s="84"/>
      <c r="CZ12" s="94" t="s">
        <v>147</v>
      </c>
      <c r="DA12" s="95" t="str">
        <f>DF7</f>
        <v>-</v>
      </c>
      <c r="DB12" s="95">
        <f>DG7</f>
        <v>35.299999999999997</v>
      </c>
      <c r="DC12" s="95">
        <f>DH7</f>
        <v>32.299999999999997</v>
      </c>
      <c r="DD12" s="95">
        <f>DI7</f>
        <v>35.799999999999997</v>
      </c>
      <c r="DE12" s="95">
        <f>DJ7</f>
        <v>31.7</v>
      </c>
      <c r="DF12" s="84"/>
      <c r="DG12" s="84"/>
      <c r="DH12" s="84"/>
      <c r="DI12" s="84"/>
      <c r="DJ12" s="94" t="s">
        <v>147</v>
      </c>
      <c r="DK12" s="95" t="str">
        <f>DP7</f>
        <v>-</v>
      </c>
      <c r="DL12" s="95">
        <f>DQ7</f>
        <v>14.6</v>
      </c>
      <c r="DM12" s="95">
        <f>DR7</f>
        <v>17.3</v>
      </c>
      <c r="DN12" s="95">
        <f>DS7</f>
        <v>14.6</v>
      </c>
      <c r="DO12" s="95">
        <f>DT7</f>
        <v>11.9</v>
      </c>
      <c r="DP12" s="84"/>
      <c r="DQ12" s="84"/>
      <c r="DR12" s="84"/>
      <c r="DS12" s="84"/>
      <c r="DT12" s="94" t="s">
        <v>147</v>
      </c>
      <c r="DU12" s="95" t="str">
        <f>DZ7</f>
        <v>-</v>
      </c>
      <c r="DV12" s="95">
        <f>EA7</f>
        <v>102</v>
      </c>
      <c r="DW12" s="95">
        <f>EB7</f>
        <v>100.7</v>
      </c>
      <c r="DX12" s="95">
        <f>EC7</f>
        <v>100.1</v>
      </c>
      <c r="DY12" s="95">
        <f>ED7</f>
        <v>132.80000000000001</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t="str">
        <f>ET7</f>
        <v>-</v>
      </c>
      <c r="EP12" s="95">
        <f>EU7</f>
        <v>74.599999999999994</v>
      </c>
      <c r="EQ12" s="95">
        <f>EV7</f>
        <v>77.099999999999994</v>
      </c>
      <c r="ER12" s="95">
        <f>EW7</f>
        <v>79.8</v>
      </c>
      <c r="ES12" s="95">
        <f>EX7</f>
        <v>88</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f>IF($KW$8,LC7,"-")</f>
        <v>13.7</v>
      </c>
      <c r="KY12" s="95">
        <f>IF($KW$8,LD7,"-")</f>
        <v>12</v>
      </c>
      <c r="KZ12" s="95">
        <f>IF($KW$8,LE7,"-")</f>
        <v>14.5</v>
      </c>
      <c r="LA12" s="95">
        <f>IF($KW$8,LF7,"-")</f>
        <v>14.9</v>
      </c>
      <c r="LB12" s="84"/>
      <c r="LC12" s="84"/>
      <c r="LD12" s="84"/>
      <c r="LE12" s="84"/>
      <c r="LF12" s="94" t="s">
        <v>147</v>
      </c>
      <c r="LG12" s="95" t="str">
        <f>IF($LG$8,LL7,"-")</f>
        <v>-</v>
      </c>
      <c r="LH12" s="95">
        <f>IF($LG$8,LM7,"-")</f>
        <v>2.5</v>
      </c>
      <c r="LI12" s="95">
        <f>IF($LG$8,LN7,"-")</f>
        <v>0.3</v>
      </c>
      <c r="LJ12" s="95">
        <f>IF($LG$8,LO7,"-")</f>
        <v>0.3</v>
      </c>
      <c r="LK12" s="95">
        <f>IF($LG$8,LP7,"-")</f>
        <v>0.3</v>
      </c>
      <c r="LL12" s="84"/>
      <c r="LM12" s="84"/>
      <c r="LN12" s="84"/>
      <c r="LO12" s="84"/>
      <c r="LP12" s="94" t="s">
        <v>148</v>
      </c>
      <c r="LQ12" s="95" t="str">
        <f>IF($LQ$8,LV7,"-")</f>
        <v>-</v>
      </c>
      <c r="LR12" s="95">
        <f>IF($LQ$8,LW7,"-")</f>
        <v>259</v>
      </c>
      <c r="LS12" s="95">
        <f>IF($LQ$8,LX7,"-")</f>
        <v>197.2</v>
      </c>
      <c r="LT12" s="95">
        <f>IF($LQ$8,LY7,"-")</f>
        <v>184.6</v>
      </c>
      <c r="LU12" s="95">
        <f>IF($LQ$8,LZ7,"-")</f>
        <v>174.5</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t="e">
        <f>IF(AY7="-",NA(),AY7)</f>
        <v>#N/A</v>
      </c>
      <c r="AZ17" s="106">
        <f t="shared" ref="AZ17:BC17" si="9">IF(AZ7="-",NA(),AZ7)</f>
        <v>520.79999999999995</v>
      </c>
      <c r="BA17" s="106">
        <f t="shared" si="9"/>
        <v>343.8</v>
      </c>
      <c r="BB17" s="106">
        <f t="shared" si="9"/>
        <v>527.5</v>
      </c>
      <c r="BC17" s="106">
        <f t="shared" si="9"/>
        <v>128.19999999999999</v>
      </c>
      <c r="BD17" s="100"/>
      <c r="BE17" s="100"/>
      <c r="BF17" s="100"/>
      <c r="BG17" s="100"/>
      <c r="BH17" s="100"/>
      <c r="BI17" s="105" t="s">
        <v>166</v>
      </c>
      <c r="BJ17" s="106" t="e">
        <f>IF(BJ7="-",NA(),BJ7)</f>
        <v>#N/A</v>
      </c>
      <c r="BK17" s="106">
        <f t="shared" ref="BK17:BN17" si="10">IF(BK7="-",NA(),BK7)</f>
        <v>987.5</v>
      </c>
      <c r="BL17" s="106">
        <f t="shared" si="10"/>
        <v>1656.8</v>
      </c>
      <c r="BM17" s="106">
        <f t="shared" si="10"/>
        <v>1498.2</v>
      </c>
      <c r="BN17" s="106">
        <f t="shared" si="10"/>
        <v>1511.9</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t="e">
        <f>IF(CF7="-",NA(),CF7)</f>
        <v>#N/A</v>
      </c>
      <c r="CG17" s="106">
        <f t="shared" ref="CG17:CJ17" si="12">IF(CG7="-",NA(),CG7)</f>
        <v>11931.6</v>
      </c>
      <c r="CH17" s="106">
        <f t="shared" si="12"/>
        <v>11310.3</v>
      </c>
      <c r="CI17" s="106">
        <f t="shared" si="12"/>
        <v>7536.7</v>
      </c>
      <c r="CJ17" s="106">
        <f t="shared" si="12"/>
        <v>30049.8</v>
      </c>
      <c r="CK17" s="100"/>
      <c r="CL17" s="100"/>
      <c r="CM17" s="100"/>
      <c r="CN17" s="100"/>
      <c r="CO17" s="105" t="s">
        <v>165</v>
      </c>
      <c r="CP17" s="107" t="e">
        <f>IF(CP7="-",NA(),CP7)</f>
        <v>#N/A</v>
      </c>
      <c r="CQ17" s="107">
        <f t="shared" ref="CQ17:CT17" si="13">IF(CQ7="-",NA(),CQ7)</f>
        <v>37527</v>
      </c>
      <c r="CR17" s="107">
        <f t="shared" si="13"/>
        <v>33856</v>
      </c>
      <c r="CS17" s="107">
        <f t="shared" si="13"/>
        <v>40545</v>
      </c>
      <c r="CT17" s="107">
        <f t="shared" si="13"/>
        <v>36426</v>
      </c>
      <c r="CU17" s="100"/>
      <c r="CV17" s="100"/>
      <c r="CW17" s="100"/>
      <c r="CX17" s="100"/>
      <c r="CY17" s="100"/>
      <c r="CZ17" s="105" t="s">
        <v>167</v>
      </c>
      <c r="DA17" s="106" t="e">
        <f>IF(DA7="-",NA(),DA7)</f>
        <v>#N/A</v>
      </c>
      <c r="DB17" s="106">
        <f t="shared" ref="DB17:DE17" si="14">IF(DB7="-",NA(),DB7)</f>
        <v>8.1</v>
      </c>
      <c r="DC17" s="106">
        <f t="shared" si="14"/>
        <v>11.8</v>
      </c>
      <c r="DD17" s="106">
        <f t="shared" si="14"/>
        <v>12.3</v>
      </c>
      <c r="DE17" s="106">
        <f t="shared" si="14"/>
        <v>12.8</v>
      </c>
      <c r="DF17" s="100"/>
      <c r="DG17" s="100"/>
      <c r="DH17" s="100"/>
      <c r="DI17" s="100"/>
      <c r="DJ17" s="105" t="s">
        <v>167</v>
      </c>
      <c r="DK17" s="106" t="e">
        <f>IF(DK7="-",NA(),DK7)</f>
        <v>#N/A</v>
      </c>
      <c r="DL17" s="106">
        <f t="shared" ref="DL17:DO17" si="15">IF(DL7="-",NA(),DL7)</f>
        <v>5.4</v>
      </c>
      <c r="DM17" s="106">
        <f t="shared" si="15"/>
        <v>1.3</v>
      </c>
      <c r="DN17" s="106">
        <f t="shared" si="15"/>
        <v>0</v>
      </c>
      <c r="DO17" s="106">
        <f t="shared" si="15"/>
        <v>0</v>
      </c>
      <c r="DP17" s="100"/>
      <c r="DQ17" s="100"/>
      <c r="DR17" s="100"/>
      <c r="DS17" s="100"/>
      <c r="DT17" s="105" t="s">
        <v>166</v>
      </c>
      <c r="DU17" s="106" t="e">
        <f>IF(DU7="-",NA(),DU7)</f>
        <v>#N/A</v>
      </c>
      <c r="DV17" s="106">
        <f t="shared" ref="DV17:DY17" si="16">IF(DV7="-",NA(),DV7)</f>
        <v>1256.5999999999999</v>
      </c>
      <c r="DW17" s="106">
        <f t="shared" si="16"/>
        <v>895.7</v>
      </c>
      <c r="DX17" s="106">
        <f t="shared" si="16"/>
        <v>869.3</v>
      </c>
      <c r="DY17" s="106">
        <f t="shared" si="16"/>
        <v>782.6</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166</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t="e">
        <f>IF(KW7="-",NA(),KW7)</f>
        <v>#N/A</v>
      </c>
      <c r="KX17" s="106">
        <f t="shared" ref="KX17:LA17" si="34">IF(KX7="-",NA(),KX7)</f>
        <v>8.1</v>
      </c>
      <c r="KY17" s="106">
        <f t="shared" si="34"/>
        <v>11.8</v>
      </c>
      <c r="KZ17" s="106">
        <f t="shared" si="34"/>
        <v>12.3</v>
      </c>
      <c r="LA17" s="106">
        <f t="shared" si="34"/>
        <v>12.8</v>
      </c>
      <c r="LB17" s="100"/>
      <c r="LC17" s="100"/>
      <c r="LD17" s="100"/>
      <c r="LE17" s="100"/>
      <c r="LF17" s="105" t="s">
        <v>166</v>
      </c>
      <c r="LG17" s="106" t="e">
        <f>IF(LG7="-",NA(),LG7)</f>
        <v>#N/A</v>
      </c>
      <c r="LH17" s="106">
        <f t="shared" ref="LH17:LK17" si="35">IF(LH7="-",NA(),LH7)</f>
        <v>5.4</v>
      </c>
      <c r="LI17" s="106">
        <f t="shared" si="35"/>
        <v>1.3</v>
      </c>
      <c r="LJ17" s="106">
        <f t="shared" si="35"/>
        <v>0</v>
      </c>
      <c r="LK17" s="106">
        <f t="shared" si="35"/>
        <v>0</v>
      </c>
      <c r="LL17" s="100"/>
      <c r="LM17" s="100"/>
      <c r="LN17" s="100"/>
      <c r="LO17" s="100"/>
      <c r="LP17" s="105" t="s">
        <v>166</v>
      </c>
      <c r="LQ17" s="106" t="e">
        <f>IF(LQ7="-",NA(),LQ7)</f>
        <v>#N/A</v>
      </c>
      <c r="LR17" s="106">
        <f t="shared" ref="LR17:LU17" si="36">IF(LR7="-",NA(),LR7)</f>
        <v>1256.5999999999999</v>
      </c>
      <c r="LS17" s="106">
        <f t="shared" si="36"/>
        <v>895.7</v>
      </c>
      <c r="LT17" s="106">
        <f t="shared" si="36"/>
        <v>869.3</v>
      </c>
      <c r="LU17" s="106">
        <f t="shared" si="36"/>
        <v>782.6</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172</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173</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171</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171</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171</v>
      </c>
      <c r="DK18" s="106" t="e">
        <f>IF(DP7="-",NA(),DP7)</f>
        <v>#N/A</v>
      </c>
      <c r="DL18" s="106">
        <f t="shared" ref="DL18:DO18" si="45">IF(DQ7="-",NA(),DQ7)</f>
        <v>14.6</v>
      </c>
      <c r="DM18" s="106">
        <f t="shared" si="45"/>
        <v>17.3</v>
      </c>
      <c r="DN18" s="106">
        <f t="shared" si="45"/>
        <v>14.6</v>
      </c>
      <c r="DO18" s="106">
        <f t="shared" si="45"/>
        <v>11.9</v>
      </c>
      <c r="DP18" s="100"/>
      <c r="DQ18" s="100"/>
      <c r="DR18" s="100"/>
      <c r="DS18" s="100"/>
      <c r="DT18" s="105" t="s">
        <v>171</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171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171</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171</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171</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176</v>
      </c>
      <c r="C20" s="196"/>
      <c r="D20" s="100"/>
    </row>
    <row r="21" spans="1:374">
      <c r="A21" s="97">
        <f t="shared" si="7"/>
        <v>7</v>
      </c>
      <c r="B21" s="196" t="s">
        <v>177</v>
      </c>
      <c r="C21" s="196"/>
      <c r="D21" s="100"/>
    </row>
    <row r="22" spans="1:374">
      <c r="A22" s="97">
        <f t="shared" si="7"/>
        <v>8</v>
      </c>
      <c r="B22" s="196" t="s">
        <v>178</v>
      </c>
      <c r="C22" s="196"/>
      <c r="D22" s="100"/>
      <c r="E22" s="198" t="s">
        <v>179</v>
      </c>
      <c r="F22" s="199"/>
      <c r="G22" s="199"/>
      <c r="H22" s="199"/>
      <c r="I22" s="200"/>
    </row>
    <row r="23" spans="1:374">
      <c r="A23" s="97">
        <f t="shared" si="7"/>
        <v>9</v>
      </c>
      <c r="B23" s="196" t="s">
        <v>180</v>
      </c>
      <c r="C23" s="196"/>
      <c r="D23" s="100"/>
      <c r="E23" s="201"/>
      <c r="F23" s="202"/>
      <c r="G23" s="202"/>
      <c r="H23" s="202"/>
      <c r="I23" s="203"/>
    </row>
    <row r="24" spans="1:374">
      <c r="A24" s="97">
        <f t="shared" si="7"/>
        <v>10</v>
      </c>
      <c r="B24" s="196" t="s">
        <v>181</v>
      </c>
      <c r="C24" s="196"/>
      <c r="D24" s="100"/>
      <c r="E24" s="201"/>
      <c r="F24" s="202"/>
      <c r="G24" s="202"/>
      <c r="H24" s="202"/>
      <c r="I24" s="203"/>
    </row>
    <row r="25" spans="1:374">
      <c r="A25" s="97">
        <f t="shared" si="7"/>
        <v>11</v>
      </c>
      <c r="B25" s="196" t="s">
        <v>182</v>
      </c>
      <c r="C25" s="196"/>
      <c r="D25" s="100"/>
      <c r="E25" s="201"/>
      <c r="F25" s="202"/>
      <c r="G25" s="202"/>
      <c r="H25" s="202"/>
      <c r="I25" s="203"/>
    </row>
    <row r="26" spans="1:374">
      <c r="A26" s="97">
        <f t="shared" si="7"/>
        <v>12</v>
      </c>
      <c r="B26" s="196" t="s">
        <v>183</v>
      </c>
      <c r="C26" s="196"/>
      <c r="D26" s="100"/>
      <c r="E26" s="201"/>
      <c r="F26" s="202"/>
      <c r="G26" s="202"/>
      <c r="H26" s="202"/>
      <c r="I26" s="203"/>
    </row>
    <row r="27" spans="1:374">
      <c r="A27" s="97">
        <f t="shared" si="7"/>
        <v>13</v>
      </c>
      <c r="B27" s="196" t="s">
        <v>184</v>
      </c>
      <c r="C27" s="196"/>
      <c r="D27" s="100"/>
      <c r="E27" s="201"/>
      <c r="F27" s="202"/>
      <c r="G27" s="202"/>
      <c r="H27" s="202"/>
      <c r="I27" s="203"/>
    </row>
    <row r="28" spans="1:374">
      <c r="A28" s="97">
        <f t="shared" si="7"/>
        <v>14</v>
      </c>
      <c r="B28" s="196" t="s">
        <v>185</v>
      </c>
      <c r="C28" s="196"/>
      <c r="D28" s="100"/>
      <c r="E28" s="201"/>
      <c r="F28" s="202"/>
      <c r="G28" s="202"/>
      <c r="H28" s="202"/>
      <c r="I28" s="203"/>
    </row>
    <row r="29" spans="1:374">
      <c r="A29" s="97">
        <f t="shared" si="7"/>
        <v>15</v>
      </c>
      <c r="B29" s="196" t="s">
        <v>186</v>
      </c>
      <c r="C29" s="196"/>
      <c r="D29" s="100"/>
      <c r="E29" s="201"/>
      <c r="F29" s="202"/>
      <c r="G29" s="202"/>
      <c r="H29" s="202"/>
      <c r="I29" s="203"/>
    </row>
    <row r="30" spans="1:374">
      <c r="A30" s="97">
        <f t="shared" si="7"/>
        <v>16</v>
      </c>
      <c r="B30" s="196" t="s">
        <v>187</v>
      </c>
      <c r="C30" s="196"/>
      <c r="D30" s="100"/>
      <c r="E30" s="201"/>
      <c r="F30" s="202"/>
      <c r="G30" s="202"/>
      <c r="H30" s="202"/>
      <c r="I30" s="203"/>
    </row>
    <row r="31" spans="1:374">
      <c r="A31" s="97">
        <f t="shared" si="7"/>
        <v>17</v>
      </c>
      <c r="B31" s="196" t="s">
        <v>188</v>
      </c>
      <c r="C31" s="196"/>
      <c r="D31" s="100"/>
      <c r="E31" s="201"/>
      <c r="F31" s="202"/>
      <c r="G31" s="202"/>
      <c r="H31" s="202"/>
      <c r="I31" s="203"/>
    </row>
    <row r="32" spans="1:374">
      <c r="A32" s="97">
        <f t="shared" si="7"/>
        <v>18</v>
      </c>
      <c r="B32" s="196" t="s">
        <v>189</v>
      </c>
      <c r="C32" s="196"/>
      <c r="D32" s="100"/>
      <c r="E32" s="201"/>
      <c r="F32" s="202"/>
      <c r="G32" s="202"/>
      <c r="H32" s="202"/>
      <c r="I32" s="203"/>
    </row>
    <row r="33" spans="1:16">
      <c r="A33" s="97">
        <f t="shared" si="7"/>
        <v>19</v>
      </c>
      <c r="B33" s="196" t="s">
        <v>190</v>
      </c>
      <c r="C33" s="196"/>
      <c r="D33" s="100"/>
      <c r="E33" s="201"/>
      <c r="F33" s="202"/>
      <c r="G33" s="202"/>
      <c r="H33" s="202"/>
      <c r="I33" s="203"/>
    </row>
    <row r="34" spans="1:16">
      <c r="A34" s="97">
        <f t="shared" si="7"/>
        <v>20</v>
      </c>
      <c r="B34" s="196" t="s">
        <v>191</v>
      </c>
      <c r="C34" s="196"/>
      <c r="D34" s="100"/>
      <c r="E34" s="201"/>
      <c r="F34" s="202"/>
      <c r="G34" s="202"/>
      <c r="H34" s="202"/>
      <c r="I34" s="203"/>
    </row>
    <row r="35" spans="1:16" ht="25.5" customHeight="1">
      <c r="E35" s="204"/>
      <c r="F35" s="205"/>
      <c r="G35" s="205"/>
      <c r="H35" s="205"/>
      <c r="I35" s="206"/>
    </row>
    <row r="36" spans="1:16">
      <c r="A36" t="s">
        <v>192</v>
      </c>
      <c r="B36" t="s">
        <v>193</v>
      </c>
    </row>
    <row r="37" spans="1:16">
      <c r="A37" t="s">
        <v>194</v>
      </c>
      <c r="B37" t="s">
        <v>195</v>
      </c>
      <c r="L37" s="198" t="s">
        <v>179</v>
      </c>
      <c r="M37" s="199"/>
      <c r="N37" s="199"/>
      <c r="O37" s="199"/>
      <c r="P37" s="200"/>
    </row>
    <row r="38" spans="1:16">
      <c r="A38" t="s">
        <v>196</v>
      </c>
      <c r="B38" t="s">
        <v>197</v>
      </c>
      <c r="L38" s="201"/>
      <c r="M38" s="202"/>
      <c r="N38" s="202"/>
      <c r="O38" s="202"/>
      <c r="P38" s="203"/>
    </row>
    <row r="39" spans="1:16">
      <c r="A39" t="s">
        <v>198</v>
      </c>
      <c r="B39" t="s">
        <v>199</v>
      </c>
      <c r="L39" s="201"/>
      <c r="M39" s="202"/>
      <c r="N39" s="202"/>
      <c r="O39" s="202"/>
      <c r="P39" s="203"/>
    </row>
    <row r="40" spans="1:16">
      <c r="A40" t="s">
        <v>200</v>
      </c>
      <c r="B40" t="s">
        <v>201</v>
      </c>
      <c r="L40" s="201"/>
      <c r="M40" s="202"/>
      <c r="N40" s="202"/>
      <c r="O40" s="202"/>
      <c r="P40" s="203"/>
    </row>
    <row r="41" spans="1:16">
      <c r="A41" t="s">
        <v>202</v>
      </c>
      <c r="B41" t="s">
        <v>203</v>
      </c>
      <c r="L41" s="201"/>
      <c r="M41" s="202"/>
      <c r="N41" s="202"/>
      <c r="O41" s="202"/>
      <c r="P41" s="203"/>
    </row>
    <row r="42" spans="1:16">
      <c r="A42" t="s">
        <v>204</v>
      </c>
      <c r="B42" t="s">
        <v>205</v>
      </c>
      <c r="L42" s="201"/>
      <c r="M42" s="202"/>
      <c r="N42" s="202"/>
      <c r="O42" s="202"/>
      <c r="P42" s="203"/>
    </row>
    <row r="43" spans="1:16">
      <c r="A43" t="s">
        <v>206</v>
      </c>
      <c r="B43" t="s">
        <v>207</v>
      </c>
      <c r="L43" s="201"/>
      <c r="M43" s="202"/>
      <c r="N43" s="202"/>
      <c r="O43" s="202"/>
      <c r="P43" s="203"/>
    </row>
    <row r="44" spans="1:16">
      <c r="A44" t="s">
        <v>208</v>
      </c>
      <c r="B44" t="s">
        <v>209</v>
      </c>
      <c r="L44" s="201"/>
      <c r="M44" s="202"/>
      <c r="N44" s="202"/>
      <c r="O44" s="202"/>
      <c r="P44" s="203"/>
    </row>
    <row r="45" spans="1:16">
      <c r="A45" t="s">
        <v>210</v>
      </c>
      <c r="B45" t="s">
        <v>211</v>
      </c>
      <c r="L45" s="201"/>
      <c r="M45" s="202"/>
      <c r="N45" s="202"/>
      <c r="O45" s="202"/>
      <c r="P45" s="203"/>
    </row>
    <row r="46" spans="1:16">
      <c r="A46" t="s">
        <v>212</v>
      </c>
      <c r="B46" t="s">
        <v>213</v>
      </c>
      <c r="L46" s="201"/>
      <c r="M46" s="202"/>
      <c r="N46" s="202"/>
      <c r="O46" s="202"/>
      <c r="P46" s="203"/>
    </row>
    <row r="47" spans="1:16">
      <c r="A47" t="s">
        <v>214</v>
      </c>
      <c r="B47" t="s">
        <v>215</v>
      </c>
      <c r="L47" s="201"/>
      <c r="M47" s="202"/>
      <c r="N47" s="202"/>
      <c r="O47" s="202"/>
      <c r="P47" s="203"/>
    </row>
    <row r="48" spans="1:16">
      <c r="A48" t="s">
        <v>216</v>
      </c>
      <c r="B48" t="s">
        <v>217</v>
      </c>
      <c r="L48" s="201"/>
      <c r="M48" s="202"/>
      <c r="N48" s="202"/>
      <c r="O48" s="202"/>
      <c r="P48" s="203"/>
    </row>
    <row r="49" spans="1:16">
      <c r="A49" t="s">
        <v>218</v>
      </c>
      <c r="B49" t="s">
        <v>219</v>
      </c>
      <c r="L49" s="201"/>
      <c r="M49" s="202"/>
      <c r="N49" s="202"/>
      <c r="O49" s="202"/>
      <c r="P49" s="203"/>
    </row>
    <row r="50" spans="1:16" ht="26.25" customHeight="1">
      <c r="A50" t="s">
        <v>220</v>
      </c>
      <c r="B50" t="s">
        <v>221</v>
      </c>
      <c r="L50" s="204"/>
      <c r="M50" s="205"/>
      <c r="N50" s="205"/>
      <c r="O50" s="205"/>
      <c r="P50" s="206"/>
    </row>
    <row r="51" spans="1:16">
      <c r="A51" t="s">
        <v>222</v>
      </c>
      <c r="B51" t="s">
        <v>223</v>
      </c>
    </row>
    <row r="52" spans="1:16">
      <c r="A52" t="s">
        <v>224</v>
      </c>
      <c r="B52" t="s">
        <v>225</v>
      </c>
    </row>
    <row r="53" spans="1:16">
      <c r="A53" t="s">
        <v>226</v>
      </c>
      <c r="B53" t="s">
        <v>227</v>
      </c>
    </row>
    <row r="54" spans="1:16">
      <c r="A54" t="s">
        <v>228</v>
      </c>
      <c r="B54" t="s">
        <v>229</v>
      </c>
    </row>
    <row r="55" spans="1:16">
      <c r="A55" t="s">
        <v>230</v>
      </c>
      <c r="B55" t="s">
        <v>231</v>
      </c>
    </row>
    <row r="56" spans="1:16">
      <c r="A56" t="s">
        <v>232</v>
      </c>
      <c r="B56" t="s">
        <v>233</v>
      </c>
    </row>
    <row r="57" spans="1:16">
      <c r="A57" t="s">
        <v>234</v>
      </c>
      <c r="B57" t="s">
        <v>235</v>
      </c>
    </row>
    <row r="58" spans="1:16">
      <c r="A58" t="s">
        <v>236</v>
      </c>
      <c r="B58" t="s">
        <v>237</v>
      </c>
    </row>
    <row r="59" spans="1:16">
      <c r="A59" t="s">
        <v>238</v>
      </c>
      <c r="B59" t="s">
        <v>239</v>
      </c>
    </row>
    <row r="60" spans="1:16">
      <c r="A60" t="s">
        <v>240</v>
      </c>
      <c r="B60" t="s">
        <v>241</v>
      </c>
    </row>
    <row r="61" spans="1:16">
      <c r="A61" t="s">
        <v>242</v>
      </c>
      <c r="B61" t="s">
        <v>243</v>
      </c>
    </row>
    <row r="62" spans="1:16">
      <c r="A62" t="s">
        <v>244</v>
      </c>
      <c r="B62" t="s">
        <v>245</v>
      </c>
    </row>
    <row r="63" spans="1:16">
      <c r="A63" t="s">
        <v>246</v>
      </c>
      <c r="B63" t="s">
        <v>247</v>
      </c>
    </row>
    <row r="64" spans="1:16">
      <c r="A64" t="s">
        <v>248</v>
      </c>
      <c r="B64" t="s">
        <v>249</v>
      </c>
    </row>
    <row r="65" spans="1:2">
      <c r="A65" t="s">
        <v>250</v>
      </c>
      <c r="B65" t="s">
        <v>251</v>
      </c>
    </row>
    <row r="66" spans="1:2">
      <c r="A66" t="s">
        <v>252</v>
      </c>
      <c r="B66" t="s">
        <v>253</v>
      </c>
    </row>
    <row r="67" spans="1:2">
      <c r="A67" t="s">
        <v>254</v>
      </c>
      <c r="B67" t="s">
        <v>253</v>
      </c>
    </row>
    <row r="68" spans="1:2">
      <c r="A68" t="s">
        <v>255</v>
      </c>
      <c r="B68" t="s">
        <v>253</v>
      </c>
    </row>
    <row r="69" spans="1:2">
      <c r="A69" t="s">
        <v>256</v>
      </c>
      <c r="B69" t="s">
        <v>253</v>
      </c>
    </row>
    <row r="70" spans="1:2">
      <c r="A70" t="s">
        <v>257</v>
      </c>
      <c r="B70" t="s">
        <v>253</v>
      </c>
    </row>
    <row r="71" spans="1:2">
      <c r="A71" t="s">
        <v>258</v>
      </c>
      <c r="B71" t="s">
        <v>253</v>
      </c>
    </row>
    <row r="72" spans="1:2">
      <c r="A72" t="s">
        <v>259</v>
      </c>
      <c r="B72" t="s">
        <v>253</v>
      </c>
    </row>
    <row r="73" spans="1:2">
      <c r="A73" t="s">
        <v>260</v>
      </c>
      <c r="B73" t="s">
        <v>253</v>
      </c>
    </row>
    <row r="74" spans="1:2">
      <c r="A74" t="s">
        <v>261</v>
      </c>
      <c r="B74" t="s">
        <v>253</v>
      </c>
    </row>
    <row r="75" spans="1:2">
      <c r="A75" t="s">
        <v>262</v>
      </c>
      <c r="B75" t="s">
        <v>253</v>
      </c>
    </row>
    <row r="76" spans="1:2">
      <c r="A76" t="s">
        <v>263</v>
      </c>
      <c r="B76" t="s">
        <v>253</v>
      </c>
    </row>
    <row r="77" spans="1:2">
      <c r="A77" t="s">
        <v>264</v>
      </c>
      <c r="B77" t="s">
        <v>253</v>
      </c>
    </row>
    <row r="78" spans="1:2">
      <c r="A78" t="s">
        <v>265</v>
      </c>
      <c r="B78" t="s">
        <v>253</v>
      </c>
    </row>
    <row r="79" spans="1:2">
      <c r="A79" t="s">
        <v>266</v>
      </c>
      <c r="B79" t="s">
        <v>253</v>
      </c>
    </row>
    <row r="80" spans="1:2">
      <c r="A80" t="s">
        <v>267</v>
      </c>
      <c r="B80" t="s">
        <v>253</v>
      </c>
    </row>
    <row r="81" spans="1:2">
      <c r="A81" t="s">
        <v>268</v>
      </c>
      <c r="B81" t="s">
        <v>253</v>
      </c>
    </row>
    <row r="82" spans="1:2">
      <c r="A82" t="s">
        <v>269</v>
      </c>
      <c r="B82" t="s">
        <v>253</v>
      </c>
    </row>
    <row r="83" spans="1:2">
      <c r="A83" t="s">
        <v>270</v>
      </c>
      <c r="B83" t="s">
        <v>253</v>
      </c>
    </row>
    <row r="84" spans="1:2">
      <c r="A84" t="s">
        <v>271</v>
      </c>
      <c r="B84" t="s">
        <v>253</v>
      </c>
    </row>
    <row r="85" spans="1:2">
      <c r="A85" t="s">
        <v>272</v>
      </c>
      <c r="B85" t="s">
        <v>253</v>
      </c>
    </row>
    <row r="86" spans="1:2">
      <c r="A86" t="s">
        <v>273</v>
      </c>
      <c r="B86" t="s">
        <v>274</v>
      </c>
    </row>
    <row r="87" spans="1:2">
      <c r="A87" t="s">
        <v>275</v>
      </c>
      <c r="B87" t="s">
        <v>274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2019-01-23T09:14:12Z</cp:lastPrinted>
  <dcterms:modified xsi:type="dcterms:W3CDTF">2019-02-07T04:32:13Z</dcterms:modified>
</cp:coreProperties>
</file>