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GWAC9PqyyXv7bQG/Inj1rrtw66RyKW6VfE4wrwJYTGPwiPj8OcB/lEBWkHsIgx9f/BXnmHM+mu1XHdvzq35A==" workbookSaltValue="9/jy1Cs1LIknziuekOdie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 r="D10" i="5" l="1"/>
  <c r="E10" i="5"/>
  <c r="C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<sst xmlns="http://schemas.openxmlformats.org/spreadsheetml/2006/main" count="237" uniqueCount="125">
  <si>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</si>
  <si>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</si>
  <si>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</si>
  <si>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</si>
  <si>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</si>
  <si>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</si>
  <si>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</si>
  <si>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</si>
  <si>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</si>
  <si>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</si>
  <si>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</si>
  <si>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</si>
  <si>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</si>
  <si>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</si>
  <si>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</si>
  <si>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</si>
  <si>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</si>
  <si>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</si>
  <si>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</si>
  <si>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</si>
  <si>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</si>
  <si>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</si>
  <si>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</si>
  <si>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</si>
  <si>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</si>
  <si>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</si>
  <si>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</si>
  <si>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</si>
  <si>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</si>
  <si>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</si>
  <si>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</si>
  <si>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</si>
  <si>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</si>
  <si>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</si>
  <si>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</si>
  <si>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</si>
  <si>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</si>
  <si>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</si>
  <si>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</si>
  <si>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</si>
  <si>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</si>
  <si>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</si>
  <si>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</si>
  <si>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</si>
  <si>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</si>
  <si>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</si>
  <si>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</si>
  <si>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</si>
  <si>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</si>
  <si>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</si>
  <si>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</si>
  <si>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</si>
  <si>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</si>
  <si>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</si>
  <si>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</si>
  <si>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</si>
  <si>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</si>
  <si>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</si>
  <si>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</si>
  <si>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</si>
  <si>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</si>
  <si>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</si>
  <si>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</si>
  <si>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</si>
  <si>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</si>
  <si>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</si>
  <si>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</si>
  <si>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</si>
  <si>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</si>
  <si>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</si>
  <si>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</si>
  <si>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</si>
  <si>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</si>
  <si>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</si>
  <si>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</si>
  <si>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</si>
  <si>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</si>
  <si>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</si>
  <si>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</si>
  <si>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</si>
  <si>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</si>
  <si>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</si>
  <si>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</si>
  <si>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</si>
  <si>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</si>
  <si>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</si>
  <si>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</si>
  <si>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</si>
  <si>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</si>
  <si>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</si>
  <si>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</si>
  <si>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</si>
  <si>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</si>
  <si>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</si>
  <si>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</si>
  <si>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</si>
  <si>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</si>
  <si>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</si>
  <si>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</si>
  <si>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</si>
  <si>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</si>
  <si>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</si>
  <si>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</si>
  <si>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</si>
  <si>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</si>
  <si>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</si>
  <si>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</si>
  <si>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</si>
  <si>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</si>
  <si>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</si>
  <si>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</si>
  <si>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</si>
  <si>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</si>
  <si>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</si>
  <si>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</si>
  <si>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</si>
  <si>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</si>
  <si>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</si>
  <si>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</si>
  <si>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</si>
  <si>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</si>
  <si>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</si>
  <si>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統合事業の実施等に伴う起債償還額の増加により、年々給水原価が増加傾向にあることから、施設の統廃合や有収率の向上など、これを下げる取り組みを行っていく必要がある。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rPh sb="1" eb="3">
      <t>トウゴウ</t>
    </rPh>
    <rPh sb="3" eb="5">
      <t>ジギョウ</t>
    </rPh>
    <rPh sb="6" eb="8">
      <t>ジッシ</t>
    </rPh>
    <rPh sb="8" eb="9">
      <t>トウ</t>
    </rPh>
    <rPh sb="10" eb="11">
      <t>トモナ</t>
    </rPh>
    <rPh sb="12" eb="14">
      <t>キサイ</t>
    </rPh>
    <rPh sb="14" eb="16">
      <t>ショウカン</t>
    </rPh>
    <rPh sb="16" eb="17">
      <t>ガク</t>
    </rPh>
    <rPh sb="18" eb="20">
      <t>ゾウカ</t>
    </rPh>
    <phoneticPr fontId="4"/>
  </si>
  <si>
    <t>　本市は、平成16年4月に6町が合併し誕生したが、多くの簡易水道事業等を抱え、現在では、25簡易水道、6飲料水供給施設、2簡易給水施設の計33事業・施設を実施している。
　合併後も統合が進んでいないため施設数が多く、人口減による給水人口の減少に伴い施設利用率は減少傾向にあり、類似団体平均に比べても低くなっている。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今後は、施設の統廃合を進め、施設利用率の向上など、経営の効率化を図っていく必要がある。
　なお、平成28年度においては、毎月検針から隔月検針への移行初年度により、給水収益（有収水量）が11ヶ月分となったことから、⑧有収率が下がった。</t>
    <rPh sb="86" eb="88">
      <t>ガッペイ</t>
    </rPh>
    <rPh sb="88" eb="89">
      <t>ゴ</t>
    </rPh>
    <rPh sb="90" eb="92">
      <t>トウゴウ</t>
    </rPh>
    <rPh sb="93" eb="94">
      <t>スス</t>
    </rPh>
    <rPh sb="296" eb="297">
      <t>スス</t>
    </rPh>
    <rPh sb="333" eb="335">
      <t>ヘイセイ</t>
    </rPh>
    <rPh sb="337" eb="339">
      <t>ネンド</t>
    </rPh>
    <rPh sb="345" eb="347">
      <t>マイツキ</t>
    </rPh>
    <rPh sb="347" eb="349">
      <t>ケンシン</t>
    </rPh>
    <rPh sb="351" eb="353">
      <t>カクゲツ</t>
    </rPh>
    <rPh sb="353" eb="355">
      <t>ケンシン</t>
    </rPh>
    <rPh sb="357" eb="359">
      <t>イコウ</t>
    </rPh>
    <rPh sb="359" eb="362">
      <t>ショネンド</t>
    </rPh>
    <rPh sb="366" eb="368">
      <t>キュウスイ</t>
    </rPh>
    <rPh sb="368" eb="370">
      <t>シュウエキ</t>
    </rPh>
    <rPh sb="371" eb="373">
      <t>ユウシュウ</t>
    </rPh>
    <rPh sb="373" eb="375">
      <t>スイリョウ</t>
    </rPh>
    <rPh sb="380" eb="381">
      <t>ツキ</t>
    </rPh>
    <rPh sb="381" eb="382">
      <t>ブン</t>
    </rPh>
    <rPh sb="392" eb="394">
      <t>ユウシュウ</t>
    </rPh>
    <rPh sb="394" eb="395">
      <t>リツ</t>
    </rPh>
    <rPh sb="396" eb="397">
      <t>サ</t>
    </rPh>
    <phoneticPr fontId="4"/>
  </si>
  <si>
    <t>　51の浄水場や95の配水池など、非常に多くの施設を抱えているが、更新が進んでおらず、その多くが老朽施設である。また、管路についても、布設替が進んでいないため老朽化しており、石綿管も一部残存している。
　施設の統廃合を進めるとともに、有収率の向上を図るためにも、計画的な管路の布設替を行っていく必要がある。</t>
    <rPh sb="33" eb="35">
      <t>コウシン</t>
    </rPh>
    <rPh sb="36" eb="37">
      <t>スス</t>
    </rPh>
    <rPh sb="67" eb="69">
      <t>フセツ</t>
    </rPh>
    <rPh sb="69" eb="70">
      <t>カ</t>
    </rPh>
    <rPh sb="71" eb="72">
      <t>スス</t>
    </rPh>
    <rPh sb="109" eb="11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</si>
</sst>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0.44</c:v>
                </c:pt>
                <c:pt idx="2">
                  <c:v>0.92</c:v>
                </c:pt>
                <c:pt idx="3">
                  <c:v>0.88</c:v>
                </c:pt>
                <c:pt idx="4">
                  <c:v>1.63</c:v>
                </c:pt>
              </c:numCache>
            </c:numRef>
          </c:val>
          <c:extLst xmlns:c16r2="http://schemas.microsoft.com/office/drawing/2015/06/chart">
            <c:ext xmlns:c16="http://schemas.microsoft.com/office/drawing/2014/chart" uri="{C3380CC4-5D6E-409C-BE32-E72D297353CC}">
              <c16:uniqueId val="{00000000-FCD4-4127-A943-E2C686FB82DD}"/>
            </c:ext>
          </c:extLst>
        </c:ser>
        <c:dLbls>
          <c:showLegendKey val="0"/>
          <c:showVal val="0"/>
          <c:showCatName val="0"/>
          <c:showSerName val="0"/>
          <c:showPercent val="0"/>
          <c:showBubbleSize val="0"/>
        </c:dLbls>
        <c:gapWidth val="150"/>
        <c:axId val="117758208"/>
        <c:axId val="1176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FCD4-4127-A943-E2C686FB82DD}"/>
            </c:ext>
          </c:extLst>
        </c:ser>
        <c:dLbls>
          <c:showLegendKey val="0"/>
          <c:showVal val="0"/>
          <c:showCatName val="0"/>
          <c:showSerName val="0"/>
          <c:showPercent val="0"/>
          <c:showBubbleSize val="0"/>
        </c:dLbls>
        <c:marker val="1"/>
        <c:smooth val="0"/>
        <c:axId val="117758208"/>
        <c:axId val="117649792"/>
      </c:lineChart>
      <c:dateAx>
        <c:axId val="117758208"/>
        <c:scaling>
          <c:orientation val="minMax"/>
        </c:scaling>
        <c:delete val="1"/>
        <c:axPos val="b"/>
        <c:numFmt formatCode="ge" sourceLinked="1"/>
        <c:majorTickMark val="none"/>
        <c:minorTickMark val="none"/>
        <c:tickLblPos val="none"/>
        <c:crossAx val="117649792"/>
        <c:crosses val="autoZero"/>
        <c:auto val="1"/>
        <c:lblOffset val="100"/>
        <c:baseTimeUnit val="years"/>
      </c:dateAx>
      <c:valAx>
        <c:axId val="117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55.92</c:v>
                </c:pt>
                <c:pt idx="1">
                  <c:v>55</c:v>
                </c:pt>
                <c:pt idx="2">
                  <c:v>55.11</c:v>
                </c:pt>
                <c:pt idx="3">
                  <c:v>55.76</c:v>
                </c:pt>
                <c:pt idx="4">
                  <c:v>55.3</c:v>
                </c:pt>
              </c:numCache>
            </c:numRef>
          </c:val>
          <c:extLst xmlns:c16r2="http://schemas.microsoft.com/office/drawing/2015/06/chart">
            <c:ext xmlns:c16="http://schemas.microsoft.com/office/drawing/2014/chart" uri="{C3380CC4-5D6E-409C-BE32-E72D297353CC}">
              <c16:uniqueId val="{00000000-CC3E-418D-8F32-4F6DEF2B4223}"/>
            </c:ext>
          </c:extLst>
        </c:ser>
        <c:dLbls>
          <c:showLegendKey val="0"/>
          <c:showVal val="0"/>
          <c:showCatName val="0"/>
          <c:showSerName val="0"/>
          <c:showPercent val="0"/>
          <c:showBubbleSize val="0"/>
        </c:dLbls>
        <c:gapWidth val="150"/>
        <c:axId val="122402688"/>
        <c:axId val="1224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CC3E-418D-8F32-4F6DEF2B4223}"/>
            </c:ext>
          </c:extLst>
        </c:ser>
        <c:dLbls>
          <c:showLegendKey val="0"/>
          <c:showVal val="0"/>
          <c:showCatName val="0"/>
          <c:showSerName val="0"/>
          <c:showPercent val="0"/>
          <c:showBubbleSize val="0"/>
        </c:dLbls>
        <c:marker val="1"/>
        <c:smooth val="0"/>
        <c:axId val="122402688"/>
        <c:axId val="122417152"/>
      </c:lineChart>
      <c:dateAx>
        <c:axId val="122402688"/>
        <c:scaling>
          <c:orientation val="minMax"/>
        </c:scaling>
        <c:delete val="1"/>
        <c:axPos val="b"/>
        <c:numFmt formatCode="ge" sourceLinked="1"/>
        <c:majorTickMark val="none"/>
        <c:minorTickMark val="none"/>
        <c:tickLblPos val="none"/>
        <c:crossAx val="122417152"/>
        <c:crosses val="autoZero"/>
        <c:auto val="1"/>
        <c:lblOffset val="100"/>
        <c:baseTimeUnit val="years"/>
      </c:dateAx>
      <c:valAx>
        <c:axId val="122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84.21</c:v>
                </c:pt>
                <c:pt idx="1">
                  <c:v>84.31</c:v>
                </c:pt>
                <c:pt idx="2">
                  <c:v>82.7</c:v>
                </c:pt>
                <c:pt idx="3">
                  <c:v>75.37</c:v>
                </c:pt>
                <c:pt idx="4">
                  <c:v>81.5</c:v>
                </c:pt>
              </c:numCache>
            </c:numRef>
          </c:val>
          <c:extLst xmlns:c16r2="http://schemas.microsoft.com/office/drawing/2015/06/chart">
            <c:ext xmlns:c16="http://schemas.microsoft.com/office/drawing/2014/chart" uri="{C3380CC4-5D6E-409C-BE32-E72D297353CC}">
              <c16:uniqueId val="{00000000-4F5E-4BEA-8E60-B8B506080DFE}"/>
            </c:ext>
          </c:extLst>
        </c:ser>
        <c:dLbls>
          <c:showLegendKey val="0"/>
          <c:showVal val="0"/>
          <c:showCatName val="0"/>
          <c:showSerName val="0"/>
          <c:showPercent val="0"/>
          <c:showBubbleSize val="0"/>
        </c:dLbls>
        <c:gapWidth val="150"/>
        <c:axId val="122452224"/>
        <c:axId val="1224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4F5E-4BEA-8E60-B8B506080DFE}"/>
            </c:ext>
          </c:extLst>
        </c:ser>
        <c:dLbls>
          <c:showLegendKey val="0"/>
          <c:showVal val="0"/>
          <c:showCatName val="0"/>
          <c:showSerName val="0"/>
          <c:showPercent val="0"/>
          <c:showBubbleSize val="0"/>
        </c:dLbls>
        <c:marker val="1"/>
        <c:smooth val="0"/>
        <c:axId val="122452224"/>
        <c:axId val="122454400"/>
      </c:lineChart>
      <c:dateAx>
        <c:axId val="122452224"/>
        <c:scaling>
          <c:orientation val="minMax"/>
        </c:scaling>
        <c:delete val="1"/>
        <c:axPos val="b"/>
        <c:numFmt formatCode="ge" sourceLinked="1"/>
        <c:majorTickMark val="none"/>
        <c:minorTickMark val="none"/>
        <c:tickLblPos val="none"/>
        <c:crossAx val="122454400"/>
        <c:crosses val="autoZero"/>
        <c:auto val="1"/>
        <c:lblOffset val="100"/>
        <c:baseTimeUnit val="years"/>
      </c:dateAx>
      <c:valAx>
        <c:axId val="1224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79.459999999999994</c:v>
                </c:pt>
                <c:pt idx="1">
                  <c:v>83.94</c:v>
                </c:pt>
                <c:pt idx="2">
                  <c:v>75.709999999999994</c:v>
                </c:pt>
                <c:pt idx="3">
                  <c:v>72.959999999999994</c:v>
                </c:pt>
                <c:pt idx="4">
                  <c:v>73.87</c:v>
                </c:pt>
              </c:numCache>
            </c:numRef>
          </c:val>
          <c:extLst xmlns:c16r2="http://schemas.microsoft.com/office/drawing/2015/06/chart">
            <c:ext xmlns:c16="http://schemas.microsoft.com/office/drawing/2014/chart" uri="{C3380CC4-5D6E-409C-BE32-E72D297353CC}">
              <c16:uniqueId val="{00000000-220C-43D7-906B-162F51F55059}"/>
            </c:ext>
          </c:extLst>
        </c:ser>
        <c:dLbls>
          <c:showLegendKey val="0"/>
          <c:showVal val="0"/>
          <c:showCatName val="0"/>
          <c:showSerName val="0"/>
          <c:showPercent val="0"/>
          <c:showBubbleSize val="0"/>
        </c:dLbls>
        <c:gapWidth val="150"/>
        <c:axId val="117672576"/>
        <c:axId val="1176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220C-43D7-906B-162F51F55059}"/>
            </c:ext>
          </c:extLst>
        </c:ser>
        <c:dLbls>
          <c:showLegendKey val="0"/>
          <c:showVal val="0"/>
          <c:showCatName val="0"/>
          <c:showSerName val="0"/>
          <c:showPercent val="0"/>
          <c:showBubbleSize val="0"/>
        </c:dLbls>
        <c:marker val="1"/>
        <c:smooth val="0"/>
        <c:axId val="117672576"/>
        <c:axId val="117682944"/>
      </c:lineChart>
      <c:dateAx>
        <c:axId val="117672576"/>
        <c:scaling>
          <c:orientation val="minMax"/>
        </c:scaling>
        <c:delete val="1"/>
        <c:axPos val="b"/>
        <c:numFmt formatCode="ge" sourceLinked="1"/>
        <c:majorTickMark val="none"/>
        <c:minorTickMark val="none"/>
        <c:tickLblPos val="none"/>
        <c:crossAx val="117682944"/>
        <c:crosses val="autoZero"/>
        <c:auto val="1"/>
        <c:lblOffset val="100"/>
        <c:baseTimeUnit val="years"/>
      </c:dateAx>
      <c:valAx>
        <c:axId val="117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AC-4835-8AFB-B6D0C515FE9A}"/>
            </c:ext>
          </c:extLst>
        </c:ser>
        <c:dLbls>
          <c:showLegendKey val="0"/>
          <c:showVal val="0"/>
          <c:showCatName val="0"/>
          <c:showSerName val="0"/>
          <c:showPercent val="0"/>
          <c:showBubbleSize val="0"/>
        </c:dLbls>
        <c:gapWidth val="150"/>
        <c:axId val="122305536"/>
        <c:axId val="1223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AC-4835-8AFB-B6D0C515FE9A}"/>
            </c:ext>
          </c:extLst>
        </c:ser>
        <c:dLbls>
          <c:showLegendKey val="0"/>
          <c:showVal val="0"/>
          <c:showCatName val="0"/>
          <c:showSerName val="0"/>
          <c:showPercent val="0"/>
          <c:showBubbleSize val="0"/>
        </c:dLbls>
        <c:marker val="1"/>
        <c:smooth val="0"/>
        <c:axId val="122305536"/>
        <c:axId val="122307712"/>
      </c:lineChart>
      <c:dateAx>
        <c:axId val="122305536"/>
        <c:scaling>
          <c:orientation val="minMax"/>
        </c:scaling>
        <c:delete val="1"/>
        <c:axPos val="b"/>
        <c:numFmt formatCode="ge" sourceLinked="1"/>
        <c:majorTickMark val="none"/>
        <c:minorTickMark val="none"/>
        <c:tickLblPos val="none"/>
        <c:crossAx val="122307712"/>
        <c:crosses val="autoZero"/>
        <c:auto val="1"/>
        <c:lblOffset val="100"/>
        <c:baseTimeUnit val="years"/>
      </c:dateAx>
      <c:valAx>
        <c:axId val="1223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65-4FA3-8A25-C27E815EEDEC}"/>
            </c:ext>
          </c:extLst>
        </c:ser>
        <c:dLbls>
          <c:showLegendKey val="0"/>
          <c:showVal val="0"/>
          <c:showCatName val="0"/>
          <c:showSerName val="0"/>
          <c:showPercent val="0"/>
          <c:showBubbleSize val="0"/>
        </c:dLbls>
        <c:gapWidth val="150"/>
        <c:axId val="122342784"/>
        <c:axId val="122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65-4FA3-8A25-C27E815EEDEC}"/>
            </c:ext>
          </c:extLst>
        </c:ser>
        <c:dLbls>
          <c:showLegendKey val="0"/>
          <c:showVal val="0"/>
          <c:showCatName val="0"/>
          <c:showSerName val="0"/>
          <c:showPercent val="0"/>
          <c:showBubbleSize val="0"/>
        </c:dLbls>
        <c:marker val="1"/>
        <c:smooth val="0"/>
        <c:axId val="122342784"/>
        <c:axId val="122349056"/>
      </c:lineChart>
      <c:dateAx>
        <c:axId val="122342784"/>
        <c:scaling>
          <c:orientation val="minMax"/>
        </c:scaling>
        <c:delete val="1"/>
        <c:axPos val="b"/>
        <c:numFmt formatCode="ge" sourceLinked="1"/>
        <c:majorTickMark val="none"/>
        <c:minorTickMark val="none"/>
        <c:tickLblPos val="none"/>
        <c:crossAx val="122349056"/>
        <c:crosses val="autoZero"/>
        <c:auto val="1"/>
        <c:lblOffset val="100"/>
        <c:baseTimeUnit val="years"/>
      </c:dateAx>
      <c:valAx>
        <c:axId val="122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9-4D8B-9F8D-8A17EEFE5F28}"/>
            </c:ext>
          </c:extLst>
        </c:ser>
        <c:dLbls>
          <c:showLegendKey val="0"/>
          <c:showVal val="0"/>
          <c:showCatName val="0"/>
          <c:showSerName val="0"/>
          <c:showPercent val="0"/>
          <c:showBubbleSize val="0"/>
        </c:dLbls>
        <c:gapWidth val="150"/>
        <c:axId val="122081664"/>
        <c:axId val="1220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9-4D8B-9F8D-8A17EEFE5F28}"/>
            </c:ext>
          </c:extLst>
        </c:ser>
        <c:dLbls>
          <c:showLegendKey val="0"/>
          <c:showVal val="0"/>
          <c:showCatName val="0"/>
          <c:showSerName val="0"/>
          <c:showPercent val="0"/>
          <c:showBubbleSize val="0"/>
        </c:dLbls>
        <c:marker val="1"/>
        <c:smooth val="0"/>
        <c:axId val="122081664"/>
        <c:axId val="122083584"/>
      </c:lineChart>
      <c:dateAx>
        <c:axId val="122081664"/>
        <c:scaling>
          <c:orientation val="minMax"/>
        </c:scaling>
        <c:delete val="1"/>
        <c:axPos val="b"/>
        <c:numFmt formatCode="ge" sourceLinked="1"/>
        <c:majorTickMark val="none"/>
        <c:minorTickMark val="none"/>
        <c:tickLblPos val="none"/>
        <c:crossAx val="122083584"/>
        <c:crosses val="autoZero"/>
        <c:auto val="1"/>
        <c:lblOffset val="100"/>
        <c:baseTimeUnit val="years"/>
      </c:dateAx>
      <c:valAx>
        <c:axId val="1220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9C-4827-881B-8B9E8B8449AF}"/>
            </c:ext>
          </c:extLst>
        </c:ser>
        <c:dLbls>
          <c:showLegendKey val="0"/>
          <c:showVal val="0"/>
          <c:showCatName val="0"/>
          <c:showSerName val="0"/>
          <c:showPercent val="0"/>
          <c:showBubbleSize val="0"/>
        </c:dLbls>
        <c:gapWidth val="150"/>
        <c:axId val="122104448"/>
        <c:axId val="122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9C-4827-881B-8B9E8B8449AF}"/>
            </c:ext>
          </c:extLst>
        </c:ser>
        <c:dLbls>
          <c:showLegendKey val="0"/>
          <c:showVal val="0"/>
          <c:showCatName val="0"/>
          <c:showSerName val="0"/>
          <c:showPercent val="0"/>
          <c:showBubbleSize val="0"/>
        </c:dLbls>
        <c:marker val="1"/>
        <c:smooth val="0"/>
        <c:axId val="122104448"/>
        <c:axId val="122118912"/>
      </c:lineChart>
      <c:dateAx>
        <c:axId val="122104448"/>
        <c:scaling>
          <c:orientation val="minMax"/>
        </c:scaling>
        <c:delete val="1"/>
        <c:axPos val="b"/>
        <c:numFmt formatCode="ge" sourceLinked="1"/>
        <c:majorTickMark val="none"/>
        <c:minorTickMark val="none"/>
        <c:tickLblPos val="none"/>
        <c:crossAx val="122118912"/>
        <c:crosses val="autoZero"/>
        <c:auto val="1"/>
        <c:lblOffset val="100"/>
        <c:baseTimeUnit val="years"/>
      </c:dateAx>
      <c:valAx>
        <c:axId val="122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1354.61</c:v>
                </c:pt>
                <c:pt idx="1">
                  <c:v>1360.41</c:v>
                </c:pt>
                <c:pt idx="2">
                  <c:v>1285.47</c:v>
                </c:pt>
                <c:pt idx="3">
                  <c:v>1389.69</c:v>
                </c:pt>
                <c:pt idx="4">
                  <c:v>1313.25</c:v>
                </c:pt>
              </c:numCache>
            </c:numRef>
          </c:val>
          <c:extLst xmlns:c16r2="http://schemas.microsoft.com/office/drawing/2015/06/chart">
            <c:ext xmlns:c16="http://schemas.microsoft.com/office/drawing/2014/chart" uri="{C3380CC4-5D6E-409C-BE32-E72D297353CC}">
              <c16:uniqueId val="{00000000-C7F4-4ACA-B212-CD5326F4F8D5}"/>
            </c:ext>
          </c:extLst>
        </c:ser>
        <c:dLbls>
          <c:showLegendKey val="0"/>
          <c:showVal val="0"/>
          <c:showCatName val="0"/>
          <c:showSerName val="0"/>
          <c:showPercent val="0"/>
          <c:showBubbleSize val="0"/>
        </c:dLbls>
        <c:gapWidth val="150"/>
        <c:axId val="122149888"/>
        <c:axId val="1221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C7F4-4ACA-B212-CD5326F4F8D5}"/>
            </c:ext>
          </c:extLst>
        </c:ser>
        <c:dLbls>
          <c:showLegendKey val="0"/>
          <c:showVal val="0"/>
          <c:showCatName val="0"/>
          <c:showSerName val="0"/>
          <c:showPercent val="0"/>
          <c:showBubbleSize val="0"/>
        </c:dLbls>
        <c:marker val="1"/>
        <c:smooth val="0"/>
        <c:axId val="122149888"/>
        <c:axId val="122152064"/>
      </c:lineChart>
      <c:dateAx>
        <c:axId val="122149888"/>
        <c:scaling>
          <c:orientation val="minMax"/>
        </c:scaling>
        <c:delete val="1"/>
        <c:axPos val="b"/>
        <c:numFmt formatCode="ge" sourceLinked="1"/>
        <c:majorTickMark val="none"/>
        <c:minorTickMark val="none"/>
        <c:tickLblPos val="none"/>
        <c:crossAx val="122152064"/>
        <c:crosses val="autoZero"/>
        <c:auto val="1"/>
        <c:lblOffset val="100"/>
        <c:baseTimeUnit val="years"/>
      </c:dateAx>
      <c:valAx>
        <c:axId val="1221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61.86</c:v>
                </c:pt>
                <c:pt idx="1">
                  <c:v>64.06</c:v>
                </c:pt>
                <c:pt idx="2">
                  <c:v>63.86</c:v>
                </c:pt>
                <c:pt idx="3">
                  <c:v>61.92</c:v>
                </c:pt>
                <c:pt idx="4">
                  <c:v>61.85</c:v>
                </c:pt>
              </c:numCache>
            </c:numRef>
          </c:val>
          <c:extLst xmlns:c16r2="http://schemas.microsoft.com/office/drawing/2015/06/chart">
            <c:ext xmlns:c16="http://schemas.microsoft.com/office/drawing/2014/chart" uri="{C3380CC4-5D6E-409C-BE32-E72D297353CC}">
              <c16:uniqueId val="{00000000-6F3D-437A-A614-C5F96AE94C09}"/>
            </c:ext>
          </c:extLst>
        </c:ser>
        <c:dLbls>
          <c:showLegendKey val="0"/>
          <c:showVal val="0"/>
          <c:showCatName val="0"/>
          <c:showSerName val="0"/>
          <c:showPercent val="0"/>
          <c:showBubbleSize val="0"/>
        </c:dLbls>
        <c:gapWidth val="150"/>
        <c:axId val="122189312"/>
        <c:axId val="1221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6F3D-437A-A614-C5F96AE94C09}"/>
            </c:ext>
          </c:extLst>
        </c:ser>
        <c:dLbls>
          <c:showLegendKey val="0"/>
          <c:showVal val="0"/>
          <c:showCatName val="0"/>
          <c:showSerName val="0"/>
          <c:showPercent val="0"/>
          <c:showBubbleSize val="0"/>
        </c:dLbls>
        <c:marker val="1"/>
        <c:smooth val="0"/>
        <c:axId val="122189312"/>
        <c:axId val="122191232"/>
      </c:lineChart>
      <c:dateAx>
        <c:axId val="122189312"/>
        <c:scaling>
          <c:orientation val="minMax"/>
        </c:scaling>
        <c:delete val="1"/>
        <c:axPos val="b"/>
        <c:numFmt formatCode="ge" sourceLinked="1"/>
        <c:majorTickMark val="none"/>
        <c:minorTickMark val="none"/>
        <c:tickLblPos val="none"/>
        <c:crossAx val="122191232"/>
        <c:crosses val="autoZero"/>
        <c:auto val="1"/>
        <c:lblOffset val="100"/>
        <c:baseTimeUnit val="years"/>
      </c:dateAx>
      <c:valAx>
        <c:axId val="122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285.64</c:v>
                </c:pt>
                <c:pt idx="1">
                  <c:v>281.72000000000003</c:v>
                </c:pt>
                <c:pt idx="2">
                  <c:v>304.13</c:v>
                </c:pt>
                <c:pt idx="3">
                  <c:v>314.35000000000002</c:v>
                </c:pt>
                <c:pt idx="4">
                  <c:v>315.95</c:v>
                </c:pt>
              </c:numCache>
            </c:numRef>
          </c:val>
          <c:extLst xmlns:c16r2="http://schemas.microsoft.com/office/drawing/2015/06/chart">
            <c:ext xmlns:c16="http://schemas.microsoft.com/office/drawing/2014/chart" uri="{C3380CC4-5D6E-409C-BE32-E72D297353CC}">
              <c16:uniqueId val="{00000000-0DC2-49BE-9068-D19A5B907E52}"/>
            </c:ext>
          </c:extLst>
        </c:ser>
        <c:dLbls>
          <c:showLegendKey val="0"/>
          <c:showVal val="0"/>
          <c:showCatName val="0"/>
          <c:showSerName val="0"/>
          <c:showPercent val="0"/>
          <c:showBubbleSize val="0"/>
        </c:dLbls>
        <c:gapWidth val="150"/>
        <c:axId val="122361344"/>
        <c:axId val="1223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0DC2-49BE-9068-D19A5B907E52}"/>
            </c:ext>
          </c:extLst>
        </c:ser>
        <c:dLbls>
          <c:showLegendKey val="0"/>
          <c:showVal val="0"/>
          <c:showCatName val="0"/>
          <c:showSerName val="0"/>
          <c:showPercent val="0"/>
          <c:showBubbleSize val="0"/>
        </c:dLbls>
        <c:marker val="1"/>
        <c:smooth val="0"/>
        <c:axId val="122361344"/>
        <c:axId val="122363264"/>
      </c:lineChart>
      <c:dateAx>
        <c:axId val="122361344"/>
        <c:scaling>
          <c:orientation val="minMax"/>
        </c:scaling>
        <c:delete val="1"/>
        <c:axPos val="b"/>
        <c:numFmt formatCode="ge" sourceLinked="1"/>
        <c:majorTickMark val="none"/>
        <c:minorTickMark val="none"/>
        <c:tickLblPos val="none"/>
        <c:crossAx val="122363264"/>
        <c:crosses val="autoZero"/>
        <c:auto val="1"/>
        <c:lblOffset val="100"/>
        <c:baseTimeUnit val="years"/>
      </c:dateAx>
      <c:valAx>
        <c:axId val="122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55944</v>
      </c>
      <c r="AM8" s="66"/>
      <c r="AN8" s="66"/>
      <c r="AO8" s="66"/>
      <c r="AP8" s="66"/>
      <c r="AQ8" s="66"/>
      <c r="AR8" s="66"/>
      <c r="AS8" s="66"/>
      <c r="AT8" s="65">
        <f>データ!$S$6</f>
        <v>501.43</v>
      </c>
      <c r="AU8" s="65"/>
      <c r="AV8" s="65"/>
      <c r="AW8" s="65"/>
      <c r="AX8" s="65"/>
      <c r="AY8" s="65"/>
      <c r="AZ8" s="65"/>
      <c r="BA8" s="65"/>
      <c r="BB8" s="65">
        <f>データ!$T$6</f>
        <v>111.57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42.92</v>
      </c>
      <c r="Q10" s="65"/>
      <c r="R10" s="65"/>
      <c r="S10" s="65"/>
      <c r="T10" s="65"/>
      <c r="U10" s="65"/>
      <c r="V10" s="65"/>
      <c r="W10" s="66">
        <f>データ!$Q$6</f>
        <v>3645</v>
      </c>
      <c r="X10" s="66"/>
      <c r="Y10" s="66"/>
      <c r="Z10" s="66"/>
      <c r="AA10" s="66"/>
      <c r="AB10" s="66"/>
      <c r="AC10" s="66"/>
      <c r="AD10" s="2"/>
      <c r="AE10" s="2"/>
      <c r="AF10" s="2"/>
      <c r="AG10" s="2"/>
      <c r="AH10" s="2"/>
      <c r="AI10" s="2"/>
      <c r="AJ10" s="2"/>
      <c r="AK10" s="2"/>
      <c r="AL10" s="66">
        <f>データ!$U$6</f>
        <v>23821</v>
      </c>
      <c r="AM10" s="66"/>
      <c r="AN10" s="66"/>
      <c r="AO10" s="66"/>
      <c r="AP10" s="66"/>
      <c r="AQ10" s="66"/>
      <c r="AR10" s="66"/>
      <c r="AS10" s="66"/>
      <c r="AT10" s="65">
        <f>データ!$V$6</f>
        <v>84.91</v>
      </c>
      <c r="AU10" s="65"/>
      <c r="AV10" s="65"/>
      <c r="AW10" s="65"/>
      <c r="AX10" s="65"/>
      <c r="AY10" s="65"/>
      <c r="AZ10" s="65"/>
      <c r="BA10" s="65"/>
      <c r="BB10" s="65">
        <f>データ!$W$6</f>
        <v>280.54000000000002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JMkJzqGsn4NCKRiBqW4pPbPrBEEMYyXdxxC6VrpiChM5OZGl3I5rItT/gnW5DXPCBbC52HmTHDurR2gHxNHMg==" saltValue="XFVXcv8+8SSFM3Aws/yek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262129</v>
      </c>
      <c r="D6" s="33">
        <f t="shared" si="3"/>
        <v>47</v>
      </c>
      <c r="E6" s="33">
        <f t="shared" si="3"/>
        <v>1</v>
      </c>
      <c r="F6" s="33">
        <f t="shared" si="3"/>
        <v>0</v>
      </c>
      <c r="G6" s="33">
        <f t="shared" si="3"/>
        <v>0</v>
      </c>
      <c r="H6" s="33" t="str">
        <f t="shared" si="3"/>
        <v>京都府　京丹後市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42.92</v>
      </c>
      <c r="Q6" s="34">
        <f t="shared" si="3"/>
        <v>3645</v>
      </c>
      <c r="R6" s="34">
        <f t="shared" si="3"/>
        <v>55944</v>
      </c>
      <c r="S6" s="34">
        <f t="shared" si="3"/>
        <v>501.43</v>
      </c>
      <c r="T6" s="34">
        <f t="shared" si="3"/>
        <v>111.57</v>
      </c>
      <c r="U6" s="34">
        <f t="shared" si="3"/>
        <v>23821</v>
      </c>
      <c r="V6" s="34">
        <f t="shared" si="3"/>
        <v>84.91</v>
      </c>
      <c r="W6" s="34">
        <f t="shared" si="3"/>
        <v>280.54000000000002</v>
      </c>
      <c r="X6" s="35">
        <f>IF(X7="",NA(),X7)</f>
        <v>79.459999999999994</v>
      </c>
      <c r="Y6" s="35">
        <f t="shared" ref="Y6:AG6" si="4">IF(Y7="",NA(),Y7)</f>
        <v>83.94</v>
      </c>
      <c r="Z6" s="35">
        <f t="shared" si="4"/>
        <v>75.709999999999994</v>
      </c>
      <c r="AA6" s="35">
        <f t="shared" si="4"/>
        <v>72.959999999999994</v>
      </c>
      <c r="AB6" s="35">
        <f t="shared" si="4"/>
        <v>73.87</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1354.61</v>
      </c>
      <c r="BF6" s="35">
        <f t="shared" ref="BF6:BN6" si="7">IF(BF7="",NA(),BF7)</f>
        <v>1360.41</v>
      </c>
      <c r="BG6" s="35">
        <f t="shared" si="7"/>
        <v>1285.47</v>
      </c>
      <c r="BH6" s="35">
        <f t="shared" si="7"/>
        <v>1389.69</v>
      </c>
      <c r="BI6" s="35">
        <f t="shared" si="7"/>
        <v>1313.25</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61.86</v>
      </c>
      <c r="BQ6" s="35">
        <f t="shared" ref="BQ6:BY6" si="8">IF(BQ7="",NA(),BQ7)</f>
        <v>64.06</v>
      </c>
      <c r="BR6" s="35">
        <f t="shared" si="8"/>
        <v>63.86</v>
      </c>
      <c r="BS6" s="35">
        <f t="shared" si="8"/>
        <v>61.92</v>
      </c>
      <c r="BT6" s="35">
        <f t="shared" si="8"/>
        <v>61.85</v>
      </c>
      <c r="BU6" s="35">
        <f t="shared" si="8"/>
        <v>54.4</v>
      </c>
      <c r="BV6" s="35">
        <f t="shared" si="8"/>
        <v>54.45</v>
      </c>
      <c r="BW6" s="35">
        <f t="shared" si="8"/>
        <v>54.33</v>
      </c>
      <c r="BX6" s="35">
        <f t="shared" si="8"/>
        <v>55.02</v>
      </c>
      <c r="BY6" s="35">
        <f t="shared" si="8"/>
        <v>59.33</v>
      </c>
      <c r="BZ6" s="34" t="str">
        <f>IF(BZ7="","",IF(BZ7="-","【-】","【"&amp;SUBSTITUTE(TEXT(BZ7,"#,##0.00"),"-","△")&amp;"】"))</f>
        <v>【54.93】</v>
      </c>
      <c r="CA6" s="35">
        <f>IF(CA7="",NA(),CA7)</f>
        <v>285.64</v>
      </c>
      <c r="CB6" s="35">
        <f t="shared" ref="CB6:CJ6" si="9">IF(CB7="",NA(),CB7)</f>
        <v>281.72000000000003</v>
      </c>
      <c r="CC6" s="35">
        <f t="shared" si="9"/>
        <v>304.13</v>
      </c>
      <c r="CD6" s="35">
        <f t="shared" si="9"/>
        <v>314.35000000000002</v>
      </c>
      <c r="CE6" s="35">
        <f t="shared" si="9"/>
        <v>315.95</v>
      </c>
      <c r="CF6" s="35">
        <f t="shared" si="9"/>
        <v>325.14</v>
      </c>
      <c r="CG6" s="35">
        <f t="shared" si="9"/>
        <v>332.75</v>
      </c>
      <c r="CH6" s="35">
        <f t="shared" si="9"/>
        <v>341.05</v>
      </c>
      <c r="CI6" s="35">
        <f t="shared" si="9"/>
        <v>330.62</v>
      </c>
      <c r="CJ6" s="35">
        <f t="shared" si="9"/>
        <v>279.67</v>
      </c>
      <c r="CK6" s="34" t="str">
        <f>IF(CK7="","",IF(CK7="-","【-】","【"&amp;SUBSTITUTE(TEXT(CK7,"#,##0.00"),"-","△")&amp;"】"))</f>
        <v>【292.18】</v>
      </c>
      <c r="CL6" s="35">
        <f>IF(CL7="",NA(),CL7)</f>
        <v>55.92</v>
      </c>
      <c r="CM6" s="35">
        <f t="shared" ref="CM6:CU6" si="10">IF(CM7="",NA(),CM7)</f>
        <v>55</v>
      </c>
      <c r="CN6" s="35">
        <f t="shared" si="10"/>
        <v>55.11</v>
      </c>
      <c r="CO6" s="35">
        <f t="shared" si="10"/>
        <v>55.76</v>
      </c>
      <c r="CP6" s="35">
        <f t="shared" si="10"/>
        <v>55.3</v>
      </c>
      <c r="CQ6" s="35">
        <f t="shared" si="10"/>
        <v>62.01</v>
      </c>
      <c r="CR6" s="35">
        <f t="shared" si="10"/>
        <v>60.68</v>
      </c>
      <c r="CS6" s="35">
        <f t="shared" si="10"/>
        <v>59.87</v>
      </c>
      <c r="CT6" s="35">
        <f t="shared" si="10"/>
        <v>59.59</v>
      </c>
      <c r="CU6" s="35">
        <f t="shared" si="10"/>
        <v>61.79</v>
      </c>
      <c r="CV6" s="34" t="str">
        <f>IF(CV7="","",IF(CV7="-","【-】","【"&amp;SUBSTITUTE(TEXT(CV7,"#,##0.00"),"-","△")&amp;"】"))</f>
        <v>【56.91】</v>
      </c>
      <c r="CW6" s="35">
        <f>IF(CW7="",NA(),CW7)</f>
        <v>84.21</v>
      </c>
      <c r="CX6" s="35">
        <f t="shared" ref="CX6:DF6" si="11">IF(CX7="",NA(),CX7)</f>
        <v>84.31</v>
      </c>
      <c r="CY6" s="35">
        <f t="shared" si="11"/>
        <v>82.7</v>
      </c>
      <c r="CZ6" s="35">
        <f t="shared" si="11"/>
        <v>75.37</v>
      </c>
      <c r="DA6" s="35">
        <f t="shared" si="11"/>
        <v>81.5</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0.27</v>
      </c>
      <c r="EE6" s="35">
        <f t="shared" ref="EE6:EM6" si="14">IF(EE7="",NA(),EE7)</f>
        <v>0.44</v>
      </c>
      <c r="EF6" s="35">
        <f t="shared" si="14"/>
        <v>0.92</v>
      </c>
      <c r="EG6" s="35">
        <f t="shared" si="14"/>
        <v>0.88</v>
      </c>
      <c r="EH6" s="35">
        <f t="shared" si="14"/>
        <v>1.63</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262129</v>
      </c>
      <c r="D7" s="37">
        <v>47</v>
      </c>
      <c r="E7" s="37">
        <v>1</v>
      </c>
      <c r="F7" s="37">
        <v>0</v>
      </c>
      <c r="G7" s="37">
        <v>0</v>
      </c>
      <c r="H7" s="37" t="s">
        <v>109</v>
      </c>
      <c r="I7" s="37" t="s">
        <v>110</v>
      </c>
      <c r="J7" s="37" t="s">
        <v>111</v>
      </c>
      <c r="K7" s="37" t="s">
        <v>112</v>
      </c>
      <c r="L7" s="37" t="s">
        <v>113</v>
      </c>
      <c r="M7" s="37" t="s">
        <v>114</v>
      </c>
      <c r="N7" s="38" t="s">
        <v>115</v>
      </c>
      <c r="O7" s="38" t="s">
        <v>116</v>
      </c>
      <c r="P7" s="38">
        <v>42.92</v>
      </c>
      <c r="Q7" s="38">
        <v>3645</v>
      </c>
      <c r="R7" s="38">
        <v>55944</v>
      </c>
      <c r="S7" s="38">
        <v>501.43</v>
      </c>
      <c r="T7" s="38">
        <v>111.57</v>
      </c>
      <c r="U7" s="38">
        <v>23821</v>
      </c>
      <c r="V7" s="38">
        <v>84.91</v>
      </c>
      <c r="W7" s="38">
        <v>280.54000000000002</v>
      </c>
      <c r="X7" s="38">
        <v>79.459999999999994</v>
      </c>
      <c r="Y7" s="38">
        <v>83.94</v>
      </c>
      <c r="Z7" s="38">
        <v>75.709999999999994</v>
      </c>
      <c r="AA7" s="38">
        <v>72.959999999999994</v>
      </c>
      <c r="AB7" s="38">
        <v>73.87</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1354.61</v>
      </c>
      <c r="BF7" s="38">
        <v>1360.41</v>
      </c>
      <c r="BG7" s="38">
        <v>1285.47</v>
      </c>
      <c r="BH7" s="38">
        <v>1389.69</v>
      </c>
      <c r="BI7" s="38">
        <v>1313.25</v>
      </c>
      <c r="BJ7" s="38">
        <v>1326.51</v>
      </c>
      <c r="BK7" s="38">
        <v>1285.3599999999999</v>
      </c>
      <c r="BL7" s="38">
        <v>1246.73</v>
      </c>
      <c r="BM7" s="38">
        <v>1281.51</v>
      </c>
      <c r="BN7" s="38">
        <v>1068.53</v>
      </c>
      <c r="BO7" s="38">
        <v>1141.75</v>
      </c>
      <c r="BP7" s="38">
        <v>61.86</v>
      </c>
      <c r="BQ7" s="38">
        <v>64.06</v>
      </c>
      <c r="BR7" s="38">
        <v>63.86</v>
      </c>
      <c r="BS7" s="38">
        <v>61.92</v>
      </c>
      <c r="BT7" s="38">
        <v>61.85</v>
      </c>
      <c r="BU7" s="38">
        <v>54.4</v>
      </c>
      <c r="BV7" s="38">
        <v>54.45</v>
      </c>
      <c r="BW7" s="38">
        <v>54.33</v>
      </c>
      <c r="BX7" s="38">
        <v>55.02</v>
      </c>
      <c r="BY7" s="38">
        <v>59.33</v>
      </c>
      <c r="BZ7" s="38">
        <v>54.93</v>
      </c>
      <c r="CA7" s="38">
        <v>285.64</v>
      </c>
      <c r="CB7" s="38">
        <v>281.72000000000003</v>
      </c>
      <c r="CC7" s="38">
        <v>304.13</v>
      </c>
      <c r="CD7" s="38">
        <v>314.35000000000002</v>
      </c>
      <c r="CE7" s="38">
        <v>315.95</v>
      </c>
      <c r="CF7" s="38">
        <v>325.14</v>
      </c>
      <c r="CG7" s="38">
        <v>332.75</v>
      </c>
      <c r="CH7" s="38">
        <v>341.05</v>
      </c>
      <c r="CI7" s="38">
        <v>330.62</v>
      </c>
      <c r="CJ7" s="38">
        <v>279.67</v>
      </c>
      <c r="CK7" s="38">
        <v>292.18</v>
      </c>
      <c r="CL7" s="38">
        <v>55.92</v>
      </c>
      <c r="CM7" s="38">
        <v>55</v>
      </c>
      <c r="CN7" s="38">
        <v>55.11</v>
      </c>
      <c r="CO7" s="38">
        <v>55.76</v>
      </c>
      <c r="CP7" s="38">
        <v>55.3</v>
      </c>
      <c r="CQ7" s="38">
        <v>62.01</v>
      </c>
      <c r="CR7" s="38">
        <v>60.68</v>
      </c>
      <c r="CS7" s="38">
        <v>59.87</v>
      </c>
      <c r="CT7" s="38">
        <v>59.59</v>
      </c>
      <c r="CU7" s="38">
        <v>61.79</v>
      </c>
      <c r="CV7" s="38">
        <v>56.91</v>
      </c>
      <c r="CW7" s="38">
        <v>84.21</v>
      </c>
      <c r="CX7" s="38">
        <v>84.31</v>
      </c>
      <c r="CY7" s="38">
        <v>82.7</v>
      </c>
      <c r="CZ7" s="38">
        <v>75.37</v>
      </c>
      <c r="DA7" s="38">
        <v>81.5</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0.27</v>
      </c>
      <c r="EE7" s="38">
        <v>0.44</v>
      </c>
      <c r="EF7" s="38">
        <v>0.92</v>
      </c>
      <c r="EG7" s="38">
        <v>0.88</v>
      </c>
      <c r="EH7" s="38">
        <v>1.63</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永島 一陽</cp:lastModifiedBy>
  <cp:lastPrinted>2019-02-06T12:37:18Z</cp:lastPrinted>
  <dcterms:modified xsi:type="dcterms:W3CDTF">2019-02-07T07:38:03Z</dcterms:modified>
</cp:coreProperties>
</file>