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XWf3ZIpXfJ2bqsf+ELtJBlYiEWvRpiufYaYLURexQPTK2WB2SsiM3UV8PiBL8KjpjmwAuzGaPt63pU4dqTOUg==" workbookSaltValue="w/qa0T7Q+iftEZIo35Fgn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<sst xmlns="http://schemas.openxmlformats.org/spreadsheetml/2006/main" count="232" uniqueCount="120">
  <si>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</si>
  <si>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</si>
  <si>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</si>
  <si>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</si>
  <si>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</si>
  <si>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</si>
  <si>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</si>
  <si>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</si>
  <si>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</si>
  <si>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</si>
  <si>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</si>
  <si>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</si>
  <si>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</si>
  <si>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</si>
  <si>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</si>
  <si>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</si>
  <si>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</si>
  <si>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</si>
  <si>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</si>
  <si>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</si>
  <si>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</si>
  <si>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</si>
  <si>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</si>
  <si>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</si>
  <si>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</si>
  <si>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</si>
  <si>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</si>
  <si>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</si>
  <si>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</si>
  <si>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</si>
  <si>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</si>
  <si>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</si>
  <si>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</si>
  <si>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</si>
  <si>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</si>
  <si>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</si>
  <si>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</si>
  <si>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</si>
  <si>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</si>
  <si>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</si>
  <si>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</si>
  <si>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</si>
  <si>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</si>
  <si>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</si>
  <si>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</si>
  <si>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</si>
  <si>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</si>
  <si>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</si>
  <si>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</si>
  <si>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</si>
  <si>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</si>
  <si>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</si>
  <si>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</si>
  <si>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</si>
  <si>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</si>
  <si>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</si>
  <si>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</si>
  <si>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</si>
  <si>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</si>
  <si>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</si>
  <si>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</si>
  <si>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</si>
  <si>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</si>
  <si>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</si>
  <si>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</si>
  <si>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</si>
  <si>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</si>
  <si>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</si>
  <si>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</si>
  <si>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</si>
  <si>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</si>
  <si>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</si>
  <si>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</si>
  <si>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</si>
  <si>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</si>
  <si>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</si>
  <si>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</si>
  <si>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</si>
  <si>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</si>
  <si>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</si>
  <si>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</si>
  <si>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</si>
  <si>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</si>
  <si>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</si>
  <si>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</si>
  <si>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</si>
  <si>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</si>
  <si>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</si>
  <si>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</si>
  <si>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</si>
  <si>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</si>
  <si>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</si>
  <si>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</si>
  <si>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</si>
  <si>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</si>
  <si>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</si>
  <si>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</si>
  <si>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</si>
  <si>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</si>
  <si>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</si>
  <si>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</si>
  <si>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</si>
  <si>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</si>
  <si>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</si>
  <si>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</si>
  <si>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</si>
  <si>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</si>
  <si>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</si>
  <si>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</si>
  <si>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</si>
  <si>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</si>
  <si>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</si>
  <si>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</si>
  <si>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</si>
  <si>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</si>
  <si>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</si>
  <si>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</si>
  <si>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本市は、平成16年4月に6町が合併し誕生したが、これに伴い、水道事業についても4町4事業を統合し1つの水道事業となった。
　給水人口に見合った施設規模となっていることから、施設利用率は類似団体及び全国平均に比べ高いが、一方で有収率が低くなっており、老朽管からの漏水対策などの取り組みが求められている。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現在、基幹浄水場の改良事業を実施中であり、赤字が続くことが予想されることから、施設の統廃合や老朽管の布設替による有収率の向上など、より一層経営の効率化を図っていく必要がある。</t>
    <rPh sb="63" eb="65">
      <t>キュウスイ</t>
    </rPh>
    <rPh sb="65" eb="67">
      <t>ジンコウ</t>
    </rPh>
    <rPh sb="68" eb="70">
      <t>ミア</t>
    </rPh>
    <rPh sb="72" eb="74">
      <t>シセツ</t>
    </rPh>
    <rPh sb="74" eb="76">
      <t>キボ</t>
    </rPh>
    <rPh sb="236" eb="238">
      <t>ゲンザイ</t>
    </rPh>
    <rPh sb="250" eb="252">
      <t>ジッシ</t>
    </rPh>
    <rPh sb="252" eb="253">
      <t>チュウ</t>
    </rPh>
    <rPh sb="303" eb="305">
      <t>イッソウ</t>
    </rPh>
    <phoneticPr fontId="4"/>
  </si>
  <si>
    <t>　大正4年に、旧峰山町の水道事業が給水を開始して以来、100年を経過する中、管路など多くの老朽施設・耐震性を有しない施設が存在している。
　有収率の向上を図るためにも、計画的な管路の布設替を行っていく必要がある。</t>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</si>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</sst>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0.51</c:v>
                </c:pt>
                <c:pt idx="2">
                  <c:v>0.69</c:v>
                </c:pt>
                <c:pt idx="3">
                  <c:v>0.51</c:v>
                </c:pt>
                <c:pt idx="4">
                  <c:v>0.67</c:v>
                </c:pt>
              </c:numCache>
            </c:numRef>
          </c:val>
          <c:extLst xmlns:c16r2="http://schemas.microsoft.com/office/drawing/2015/06/chart">
            <c:ext xmlns:c16="http://schemas.microsoft.com/office/drawing/2014/chart" uri="{C3380CC4-5D6E-409C-BE32-E72D297353CC}">
              <c16:uniqueId val="{00000000-1FBB-4EA2-8C25-2F748E234DDA}"/>
            </c:ext>
          </c:extLst>
        </c:ser>
        <c:dLbls>
          <c:showLegendKey val="0"/>
          <c:showVal val="0"/>
          <c:showCatName val="0"/>
          <c:showSerName val="0"/>
          <c:showPercent val="0"/>
          <c:showBubbleSize val="0"/>
        </c:dLbls>
        <c:gapWidth val="150"/>
        <c:axId val="117692672"/>
        <c:axId val="1188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0.54</c:v>
                </c:pt>
              </c:numCache>
            </c:numRef>
          </c:val>
          <c:smooth val="0"/>
          <c:extLst xmlns:c16r2="http://schemas.microsoft.com/office/drawing/2015/06/chart">
            <c:ext xmlns:c16="http://schemas.microsoft.com/office/drawing/2014/chart" uri="{C3380CC4-5D6E-409C-BE32-E72D297353CC}">
              <c16:uniqueId val="{00000001-1FBB-4EA2-8C25-2F748E234DDA}"/>
            </c:ext>
          </c:extLst>
        </c:ser>
        <c:dLbls>
          <c:showLegendKey val="0"/>
          <c:showVal val="0"/>
          <c:showCatName val="0"/>
          <c:showSerName val="0"/>
          <c:showPercent val="0"/>
          <c:showBubbleSize val="0"/>
        </c:dLbls>
        <c:marker val="1"/>
        <c:smooth val="0"/>
        <c:axId val="117692672"/>
        <c:axId val="118894976"/>
      </c:lineChart>
      <c:dateAx>
        <c:axId val="117692672"/>
        <c:scaling>
          <c:orientation val="minMax"/>
        </c:scaling>
        <c:delete val="1"/>
        <c:axPos val="b"/>
        <c:numFmt formatCode="ge" sourceLinked="1"/>
        <c:majorTickMark val="none"/>
        <c:minorTickMark val="none"/>
        <c:tickLblPos val="none"/>
        <c:crossAx val="118894976"/>
        <c:crosses val="autoZero"/>
        <c:auto val="1"/>
        <c:lblOffset val="100"/>
        <c:baseTimeUnit val="years"/>
      </c:dateAx>
      <c:valAx>
        <c:axId val="1188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87.55</c:v>
                </c:pt>
                <c:pt idx="1">
                  <c:v>88.03</c:v>
                </c:pt>
                <c:pt idx="2">
                  <c:v>93.25</c:v>
                </c:pt>
                <c:pt idx="3">
                  <c:v>87.95</c:v>
                </c:pt>
                <c:pt idx="4">
                  <c:v>95.15</c:v>
                </c:pt>
              </c:numCache>
            </c:numRef>
          </c:val>
          <c:extLst xmlns:c16r2="http://schemas.microsoft.com/office/drawing/2015/06/chart">
            <c:ext xmlns:c16="http://schemas.microsoft.com/office/drawing/2014/chart" uri="{C3380CC4-5D6E-409C-BE32-E72D297353CC}">
              <c16:uniqueId val="{00000000-943E-4719-943B-96B4BED6DDE6}"/>
            </c:ext>
          </c:extLst>
        </c:ser>
        <c:dLbls>
          <c:showLegendKey val="0"/>
          <c:showVal val="0"/>
          <c:showCatName val="0"/>
          <c:showSerName val="0"/>
          <c:showPercent val="0"/>
          <c:showBubbleSize val="0"/>
        </c:dLbls>
        <c:gapWidth val="150"/>
        <c:axId val="118925952"/>
        <c:axId val="1189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110.05</c:v>
                </c:pt>
              </c:numCache>
            </c:numRef>
          </c:val>
          <c:smooth val="0"/>
          <c:extLst xmlns:c16r2="http://schemas.microsoft.com/office/drawing/2015/06/chart">
            <c:ext xmlns:c16="http://schemas.microsoft.com/office/drawing/2014/chart" uri="{C3380CC4-5D6E-409C-BE32-E72D297353CC}">
              <c16:uniqueId val="{00000001-943E-4719-943B-96B4BED6DDE6}"/>
            </c:ext>
          </c:extLst>
        </c:ser>
        <c:dLbls>
          <c:showLegendKey val="0"/>
          <c:showVal val="0"/>
          <c:showCatName val="0"/>
          <c:showSerName val="0"/>
          <c:showPercent val="0"/>
          <c:showBubbleSize val="0"/>
        </c:dLbls>
        <c:marker val="1"/>
        <c:smooth val="0"/>
        <c:axId val="118925952"/>
        <c:axId val="118928128"/>
      </c:lineChart>
      <c:dateAx>
        <c:axId val="118925952"/>
        <c:scaling>
          <c:orientation val="minMax"/>
        </c:scaling>
        <c:delete val="1"/>
        <c:axPos val="b"/>
        <c:numFmt formatCode="ge" sourceLinked="1"/>
        <c:majorTickMark val="none"/>
        <c:minorTickMark val="none"/>
        <c:tickLblPos val="none"/>
        <c:crossAx val="118928128"/>
        <c:crosses val="autoZero"/>
        <c:auto val="1"/>
        <c:lblOffset val="100"/>
        <c:baseTimeUnit val="years"/>
      </c:dateAx>
      <c:valAx>
        <c:axId val="11892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40.020000000000003</c:v>
                </c:pt>
                <c:pt idx="1">
                  <c:v>45.56</c:v>
                </c:pt>
                <c:pt idx="2">
                  <c:v>47.73</c:v>
                </c:pt>
                <c:pt idx="3">
                  <c:v>49.28</c:v>
                </c:pt>
                <c:pt idx="4">
                  <c:v>51.3</c:v>
                </c:pt>
              </c:numCache>
            </c:numRef>
          </c:val>
          <c:extLst xmlns:c16r2="http://schemas.microsoft.com/office/drawing/2015/06/chart">
            <c:ext xmlns:c16="http://schemas.microsoft.com/office/drawing/2014/chart" uri="{C3380CC4-5D6E-409C-BE32-E72D297353CC}">
              <c16:uniqueId val="{00000000-04AB-49F1-A637-2EB935A51261}"/>
            </c:ext>
          </c:extLst>
        </c:ser>
        <c:dLbls>
          <c:showLegendKey val="0"/>
          <c:showVal val="0"/>
          <c:showCatName val="0"/>
          <c:showSerName val="0"/>
          <c:showPercent val="0"/>
          <c:showBubbleSize val="0"/>
        </c:dLbls>
        <c:gapWidth val="150"/>
        <c:axId val="121785344"/>
        <c:axId val="1217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48.05</c:v>
                </c:pt>
              </c:numCache>
            </c:numRef>
          </c:val>
          <c:smooth val="0"/>
          <c:extLst xmlns:c16r2="http://schemas.microsoft.com/office/drawing/2015/06/chart">
            <c:ext xmlns:c16="http://schemas.microsoft.com/office/drawing/2014/chart" uri="{C3380CC4-5D6E-409C-BE32-E72D297353CC}">
              <c16:uniqueId val="{00000001-04AB-49F1-A637-2EB935A51261}"/>
            </c:ext>
          </c:extLst>
        </c:ser>
        <c:dLbls>
          <c:showLegendKey val="0"/>
          <c:showVal val="0"/>
          <c:showCatName val="0"/>
          <c:showSerName val="0"/>
          <c:showPercent val="0"/>
          <c:showBubbleSize val="0"/>
        </c:dLbls>
        <c:marker val="1"/>
        <c:smooth val="0"/>
        <c:axId val="121785344"/>
        <c:axId val="121787520"/>
      </c:lineChart>
      <c:dateAx>
        <c:axId val="121785344"/>
        <c:scaling>
          <c:orientation val="minMax"/>
        </c:scaling>
        <c:delete val="1"/>
        <c:axPos val="b"/>
        <c:numFmt formatCode="ge" sourceLinked="1"/>
        <c:majorTickMark val="none"/>
        <c:minorTickMark val="none"/>
        <c:tickLblPos val="none"/>
        <c:crossAx val="121787520"/>
        <c:crosses val="autoZero"/>
        <c:auto val="1"/>
        <c:lblOffset val="100"/>
        <c:baseTimeUnit val="years"/>
      </c:dateAx>
      <c:valAx>
        <c:axId val="1217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13.74</c:v>
                </c:pt>
                <c:pt idx="1">
                  <c:v>14.52</c:v>
                </c:pt>
                <c:pt idx="2">
                  <c:v>13.79</c:v>
                </c:pt>
                <c:pt idx="3">
                  <c:v>13.69</c:v>
                </c:pt>
                <c:pt idx="4">
                  <c:v>8.4600000000000009</c:v>
                </c:pt>
              </c:numCache>
            </c:numRef>
          </c:val>
          <c:extLst xmlns:c16r2="http://schemas.microsoft.com/office/drawing/2015/06/chart">
            <c:ext xmlns:c16="http://schemas.microsoft.com/office/drawing/2014/chart" uri="{C3380CC4-5D6E-409C-BE32-E72D297353CC}">
              <c16:uniqueId val="{00000000-F108-4C54-AC2F-51B402548A82}"/>
            </c:ext>
          </c:extLst>
        </c:ser>
        <c:dLbls>
          <c:showLegendKey val="0"/>
          <c:showVal val="0"/>
          <c:showCatName val="0"/>
          <c:showSerName val="0"/>
          <c:showPercent val="0"/>
          <c:showBubbleSize val="0"/>
        </c:dLbls>
        <c:gapWidth val="150"/>
        <c:axId val="121818496"/>
        <c:axId val="1218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13.39</c:v>
                </c:pt>
              </c:numCache>
            </c:numRef>
          </c:val>
          <c:smooth val="0"/>
          <c:extLst xmlns:c16r2="http://schemas.microsoft.com/office/drawing/2015/06/chart">
            <c:ext xmlns:c16="http://schemas.microsoft.com/office/drawing/2014/chart" uri="{C3380CC4-5D6E-409C-BE32-E72D297353CC}">
              <c16:uniqueId val="{00000001-F108-4C54-AC2F-51B402548A82}"/>
            </c:ext>
          </c:extLst>
        </c:ser>
        <c:dLbls>
          <c:showLegendKey val="0"/>
          <c:showVal val="0"/>
          <c:showCatName val="0"/>
          <c:showSerName val="0"/>
          <c:showPercent val="0"/>
          <c:showBubbleSize val="0"/>
        </c:dLbls>
        <c:marker val="1"/>
        <c:smooth val="0"/>
        <c:axId val="121818496"/>
        <c:axId val="121824768"/>
      </c:lineChart>
      <c:dateAx>
        <c:axId val="121818496"/>
        <c:scaling>
          <c:orientation val="minMax"/>
        </c:scaling>
        <c:delete val="1"/>
        <c:axPos val="b"/>
        <c:numFmt formatCode="ge" sourceLinked="1"/>
        <c:majorTickMark val="none"/>
        <c:minorTickMark val="none"/>
        <c:tickLblPos val="none"/>
        <c:crossAx val="121824768"/>
        <c:crosses val="autoZero"/>
        <c:auto val="1"/>
        <c:lblOffset val="100"/>
        <c:baseTimeUnit val="years"/>
      </c:dateAx>
      <c:valAx>
        <c:axId val="121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93-40C2-A88A-5C1B6DB89464}"/>
            </c:ext>
          </c:extLst>
        </c:ser>
        <c:dLbls>
          <c:showLegendKey val="0"/>
          <c:showVal val="0"/>
          <c:showCatName val="0"/>
          <c:showSerName val="0"/>
          <c:showPercent val="0"/>
          <c:showBubbleSize val="0"/>
        </c:dLbls>
        <c:gapWidth val="150"/>
        <c:axId val="121550720"/>
        <c:axId val="1215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2.64</c:v>
                </c:pt>
              </c:numCache>
            </c:numRef>
          </c:val>
          <c:smooth val="0"/>
          <c:extLst xmlns:c16r2="http://schemas.microsoft.com/office/drawing/2015/06/chart">
            <c:ext xmlns:c16="http://schemas.microsoft.com/office/drawing/2014/chart" uri="{C3380CC4-5D6E-409C-BE32-E72D297353CC}">
              <c16:uniqueId val="{00000001-0D93-40C2-A88A-5C1B6DB89464}"/>
            </c:ext>
          </c:extLst>
        </c:ser>
        <c:dLbls>
          <c:showLegendKey val="0"/>
          <c:showVal val="0"/>
          <c:showCatName val="0"/>
          <c:showSerName val="0"/>
          <c:showPercent val="0"/>
          <c:showBubbleSize val="0"/>
        </c:dLbls>
        <c:marker val="1"/>
        <c:smooth val="0"/>
        <c:axId val="121550720"/>
        <c:axId val="121561088"/>
      </c:lineChart>
      <c:dateAx>
        <c:axId val="121550720"/>
        <c:scaling>
          <c:orientation val="minMax"/>
        </c:scaling>
        <c:delete val="1"/>
        <c:axPos val="b"/>
        <c:numFmt formatCode="ge" sourceLinked="1"/>
        <c:majorTickMark val="none"/>
        <c:minorTickMark val="none"/>
        <c:tickLblPos val="none"/>
        <c:crossAx val="121561088"/>
        <c:crosses val="autoZero"/>
        <c:auto val="1"/>
        <c:lblOffset val="100"/>
        <c:baseTimeUnit val="years"/>
      </c:dateAx>
      <c:valAx>
        <c:axId val="12156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1657.66</c:v>
                </c:pt>
                <c:pt idx="1">
                  <c:v>533.98</c:v>
                </c:pt>
                <c:pt idx="2">
                  <c:v>495.62</c:v>
                </c:pt>
                <c:pt idx="3">
                  <c:v>423.35</c:v>
                </c:pt>
                <c:pt idx="4">
                  <c:v>444.84</c:v>
                </c:pt>
              </c:numCache>
            </c:numRef>
          </c:val>
          <c:extLst xmlns:c16r2="http://schemas.microsoft.com/office/drawing/2015/06/chart">
            <c:ext xmlns:c16="http://schemas.microsoft.com/office/drawing/2014/chart" uri="{C3380CC4-5D6E-409C-BE32-E72D297353CC}">
              <c16:uniqueId val="{00000000-B54E-4047-AF13-B83BC5DA051E}"/>
            </c:ext>
          </c:extLst>
        </c:ser>
        <c:dLbls>
          <c:showLegendKey val="0"/>
          <c:showVal val="0"/>
          <c:showCatName val="0"/>
          <c:showSerName val="0"/>
          <c:showPercent val="0"/>
          <c:showBubbleSize val="0"/>
        </c:dLbls>
        <c:gapWidth val="150"/>
        <c:axId val="121580160"/>
        <c:axId val="1215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359.47</c:v>
                </c:pt>
              </c:numCache>
            </c:numRef>
          </c:val>
          <c:smooth val="0"/>
          <c:extLst xmlns:c16r2="http://schemas.microsoft.com/office/drawing/2015/06/chart">
            <c:ext xmlns:c16="http://schemas.microsoft.com/office/drawing/2014/chart" uri="{C3380CC4-5D6E-409C-BE32-E72D297353CC}">
              <c16:uniqueId val="{00000001-B54E-4047-AF13-B83BC5DA051E}"/>
            </c:ext>
          </c:extLst>
        </c:ser>
        <c:dLbls>
          <c:showLegendKey val="0"/>
          <c:showVal val="0"/>
          <c:showCatName val="0"/>
          <c:showSerName val="0"/>
          <c:showPercent val="0"/>
          <c:showBubbleSize val="0"/>
        </c:dLbls>
        <c:marker val="1"/>
        <c:smooth val="0"/>
        <c:axId val="121580160"/>
        <c:axId val="121598720"/>
      </c:lineChart>
      <c:dateAx>
        <c:axId val="121580160"/>
        <c:scaling>
          <c:orientation val="minMax"/>
        </c:scaling>
        <c:delete val="1"/>
        <c:axPos val="b"/>
        <c:numFmt formatCode="ge" sourceLinked="1"/>
        <c:majorTickMark val="none"/>
        <c:minorTickMark val="none"/>
        <c:tickLblPos val="none"/>
        <c:crossAx val="121598720"/>
        <c:crosses val="autoZero"/>
        <c:auto val="1"/>
        <c:lblOffset val="100"/>
        <c:baseTimeUnit val="years"/>
      </c:dateAx>
      <c:valAx>
        <c:axId val="12159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572.88</c:v>
                </c:pt>
                <c:pt idx="1">
                  <c:v>557.77</c:v>
                </c:pt>
                <c:pt idx="2">
                  <c:v>498.93</c:v>
                </c:pt>
                <c:pt idx="3">
                  <c:v>535.66</c:v>
                </c:pt>
                <c:pt idx="4">
                  <c:v>469.92</c:v>
                </c:pt>
              </c:numCache>
            </c:numRef>
          </c:val>
          <c:extLst xmlns:c16r2="http://schemas.microsoft.com/office/drawing/2015/06/chart">
            <c:ext xmlns:c16="http://schemas.microsoft.com/office/drawing/2014/chart" uri="{C3380CC4-5D6E-409C-BE32-E72D297353CC}">
              <c16:uniqueId val="{00000000-90FD-4B1F-8F2D-7951011E9B80}"/>
            </c:ext>
          </c:extLst>
        </c:ser>
        <c:dLbls>
          <c:showLegendKey val="0"/>
          <c:showVal val="0"/>
          <c:showCatName val="0"/>
          <c:showSerName val="0"/>
          <c:showPercent val="0"/>
          <c:showBubbleSize val="0"/>
        </c:dLbls>
        <c:gapWidth val="150"/>
        <c:axId val="121625600"/>
        <c:axId val="1216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401.79</c:v>
                </c:pt>
              </c:numCache>
            </c:numRef>
          </c:val>
          <c:smooth val="0"/>
          <c:extLst xmlns:c16r2="http://schemas.microsoft.com/office/drawing/2015/06/chart">
            <c:ext xmlns:c16="http://schemas.microsoft.com/office/drawing/2014/chart" uri="{C3380CC4-5D6E-409C-BE32-E72D297353CC}">
              <c16:uniqueId val="{00000001-90FD-4B1F-8F2D-7951011E9B80}"/>
            </c:ext>
          </c:extLst>
        </c:ser>
        <c:dLbls>
          <c:showLegendKey val="0"/>
          <c:showVal val="0"/>
          <c:showCatName val="0"/>
          <c:showSerName val="0"/>
          <c:showPercent val="0"/>
          <c:showBubbleSize val="0"/>
        </c:dLbls>
        <c:marker val="1"/>
        <c:smooth val="0"/>
        <c:axId val="121625600"/>
        <c:axId val="121631872"/>
      </c:lineChart>
      <c:dateAx>
        <c:axId val="121625600"/>
        <c:scaling>
          <c:orientation val="minMax"/>
        </c:scaling>
        <c:delete val="1"/>
        <c:axPos val="b"/>
        <c:numFmt formatCode="ge" sourceLinked="1"/>
        <c:majorTickMark val="none"/>
        <c:minorTickMark val="none"/>
        <c:tickLblPos val="none"/>
        <c:crossAx val="121631872"/>
        <c:crosses val="autoZero"/>
        <c:auto val="1"/>
        <c:lblOffset val="100"/>
        <c:baseTimeUnit val="years"/>
      </c:dateAx>
      <c:valAx>
        <c:axId val="12163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6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85.97</c:v>
                </c:pt>
                <c:pt idx="1">
                  <c:v>85.45</c:v>
                </c:pt>
                <c:pt idx="2">
                  <c:v>90.36</c:v>
                </c:pt>
                <c:pt idx="3">
                  <c:v>85.13</c:v>
                </c:pt>
                <c:pt idx="4">
                  <c:v>92.92</c:v>
                </c:pt>
              </c:numCache>
            </c:numRef>
          </c:val>
          <c:extLst xmlns:c16r2="http://schemas.microsoft.com/office/drawing/2015/06/chart">
            <c:ext xmlns:c16="http://schemas.microsoft.com/office/drawing/2014/chart" uri="{C3380CC4-5D6E-409C-BE32-E72D297353CC}">
              <c16:uniqueId val="{00000000-F60B-4E04-BA08-7B72472AD82B}"/>
            </c:ext>
          </c:extLst>
        </c:ser>
        <c:dLbls>
          <c:showLegendKey val="0"/>
          <c:showVal val="0"/>
          <c:showCatName val="0"/>
          <c:showSerName val="0"/>
          <c:showPercent val="0"/>
          <c:showBubbleSize val="0"/>
        </c:dLbls>
        <c:gapWidth val="150"/>
        <c:axId val="121662848"/>
        <c:axId val="1216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100.12</c:v>
                </c:pt>
              </c:numCache>
            </c:numRef>
          </c:val>
          <c:smooth val="0"/>
          <c:extLst xmlns:c16r2="http://schemas.microsoft.com/office/drawing/2015/06/chart">
            <c:ext xmlns:c16="http://schemas.microsoft.com/office/drawing/2014/chart" uri="{C3380CC4-5D6E-409C-BE32-E72D297353CC}">
              <c16:uniqueId val="{00000001-F60B-4E04-BA08-7B72472AD82B}"/>
            </c:ext>
          </c:extLst>
        </c:ser>
        <c:dLbls>
          <c:showLegendKey val="0"/>
          <c:showVal val="0"/>
          <c:showCatName val="0"/>
          <c:showSerName val="0"/>
          <c:showPercent val="0"/>
          <c:showBubbleSize val="0"/>
        </c:dLbls>
        <c:marker val="1"/>
        <c:smooth val="0"/>
        <c:axId val="121662848"/>
        <c:axId val="121669120"/>
      </c:lineChart>
      <c:dateAx>
        <c:axId val="121662848"/>
        <c:scaling>
          <c:orientation val="minMax"/>
        </c:scaling>
        <c:delete val="1"/>
        <c:axPos val="b"/>
        <c:numFmt formatCode="ge" sourceLinked="1"/>
        <c:majorTickMark val="none"/>
        <c:minorTickMark val="none"/>
        <c:tickLblPos val="none"/>
        <c:crossAx val="121669120"/>
        <c:crosses val="autoZero"/>
        <c:auto val="1"/>
        <c:lblOffset val="100"/>
        <c:baseTimeUnit val="years"/>
      </c:dateAx>
      <c:valAx>
        <c:axId val="121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199.94</c:v>
                </c:pt>
                <c:pt idx="1">
                  <c:v>201.47</c:v>
                </c:pt>
                <c:pt idx="2">
                  <c:v>204.09</c:v>
                </c:pt>
                <c:pt idx="3">
                  <c:v>216.33</c:v>
                </c:pt>
                <c:pt idx="4">
                  <c:v>198.84</c:v>
                </c:pt>
              </c:numCache>
            </c:numRef>
          </c:val>
          <c:extLst xmlns:c16r2="http://schemas.microsoft.com/office/drawing/2015/06/chart">
            <c:ext xmlns:c16="http://schemas.microsoft.com/office/drawing/2014/chart" uri="{C3380CC4-5D6E-409C-BE32-E72D297353CC}">
              <c16:uniqueId val="{00000000-8A1E-4996-B18B-2F704D1B9A93}"/>
            </c:ext>
          </c:extLst>
        </c:ser>
        <c:dLbls>
          <c:showLegendKey val="0"/>
          <c:showVal val="0"/>
          <c:showCatName val="0"/>
          <c:showSerName val="0"/>
          <c:showPercent val="0"/>
          <c:showBubbleSize val="0"/>
        </c:dLbls>
        <c:gapWidth val="150"/>
        <c:axId val="121838976"/>
        <c:axId val="1218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174.97</c:v>
                </c:pt>
              </c:numCache>
            </c:numRef>
          </c:val>
          <c:smooth val="0"/>
          <c:extLst xmlns:c16r2="http://schemas.microsoft.com/office/drawing/2015/06/chart">
            <c:ext xmlns:c16="http://schemas.microsoft.com/office/drawing/2014/chart" uri="{C3380CC4-5D6E-409C-BE32-E72D297353CC}">
              <c16:uniqueId val="{00000001-8A1E-4996-B18B-2F704D1B9A93}"/>
            </c:ext>
          </c:extLst>
        </c:ser>
        <c:dLbls>
          <c:showLegendKey val="0"/>
          <c:showVal val="0"/>
          <c:showCatName val="0"/>
          <c:showSerName val="0"/>
          <c:showPercent val="0"/>
          <c:showBubbleSize val="0"/>
        </c:dLbls>
        <c:marker val="1"/>
        <c:smooth val="0"/>
        <c:axId val="121838976"/>
        <c:axId val="121845248"/>
      </c:lineChart>
      <c:dateAx>
        <c:axId val="121838976"/>
        <c:scaling>
          <c:orientation val="minMax"/>
        </c:scaling>
        <c:delete val="1"/>
        <c:axPos val="b"/>
        <c:numFmt formatCode="ge" sourceLinked="1"/>
        <c:majorTickMark val="none"/>
        <c:minorTickMark val="none"/>
        <c:tickLblPos val="none"/>
        <c:crossAx val="121845248"/>
        <c:crosses val="autoZero"/>
        <c:auto val="1"/>
        <c:lblOffset val="100"/>
        <c:baseTimeUnit val="years"/>
      </c:dateAx>
      <c:valAx>
        <c:axId val="1218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76.59</c:v>
                </c:pt>
                <c:pt idx="1">
                  <c:v>75.37</c:v>
                </c:pt>
                <c:pt idx="2">
                  <c:v>78.680000000000007</c:v>
                </c:pt>
                <c:pt idx="3">
                  <c:v>74.41</c:v>
                </c:pt>
                <c:pt idx="4">
                  <c:v>76.150000000000006</c:v>
                </c:pt>
              </c:numCache>
            </c:numRef>
          </c:val>
          <c:extLst xmlns:c16r2="http://schemas.microsoft.com/office/drawing/2015/06/chart">
            <c:ext xmlns:c16="http://schemas.microsoft.com/office/drawing/2014/chart" uri="{C3380CC4-5D6E-409C-BE32-E72D297353CC}">
              <c16:uniqueId val="{00000000-57CD-4DA0-A09D-D332190D3E73}"/>
            </c:ext>
          </c:extLst>
        </c:ser>
        <c:dLbls>
          <c:showLegendKey val="0"/>
          <c:showVal val="0"/>
          <c:showCatName val="0"/>
          <c:showSerName val="0"/>
          <c:showPercent val="0"/>
          <c:showBubbleSize val="0"/>
        </c:dLbls>
        <c:gapWidth val="150"/>
        <c:axId val="121853824"/>
        <c:axId val="1218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55.63</c:v>
                </c:pt>
              </c:numCache>
            </c:numRef>
          </c:val>
          <c:smooth val="0"/>
          <c:extLst xmlns:c16r2="http://schemas.microsoft.com/office/drawing/2015/06/chart">
            <c:ext xmlns:c16="http://schemas.microsoft.com/office/drawing/2014/chart" uri="{C3380CC4-5D6E-409C-BE32-E72D297353CC}">
              <c16:uniqueId val="{00000001-57CD-4DA0-A09D-D332190D3E73}"/>
            </c:ext>
          </c:extLst>
        </c:ser>
        <c:dLbls>
          <c:showLegendKey val="0"/>
          <c:showVal val="0"/>
          <c:showCatName val="0"/>
          <c:showSerName val="0"/>
          <c:showPercent val="0"/>
          <c:showBubbleSize val="0"/>
        </c:dLbls>
        <c:marker val="1"/>
        <c:smooth val="0"/>
        <c:axId val="121853824"/>
        <c:axId val="121888768"/>
      </c:lineChart>
      <c:dateAx>
        <c:axId val="121853824"/>
        <c:scaling>
          <c:orientation val="minMax"/>
        </c:scaling>
        <c:delete val="1"/>
        <c:axPos val="b"/>
        <c:numFmt formatCode="ge" sourceLinked="1"/>
        <c:majorTickMark val="none"/>
        <c:minorTickMark val="none"/>
        <c:tickLblPos val="none"/>
        <c:crossAx val="121888768"/>
        <c:crosses val="autoZero"/>
        <c:auto val="1"/>
        <c:lblOffset val="100"/>
        <c:baseTimeUnit val="years"/>
      </c:dateAx>
      <c:valAx>
        <c:axId val="121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77.67</c:v>
                </c:pt>
                <c:pt idx="1">
                  <c:v>78.44</c:v>
                </c:pt>
                <c:pt idx="2">
                  <c:v>75.22</c:v>
                </c:pt>
                <c:pt idx="3">
                  <c:v>72.88</c:v>
                </c:pt>
                <c:pt idx="4">
                  <c:v>77.86</c:v>
                </c:pt>
              </c:numCache>
            </c:numRef>
          </c:val>
          <c:extLst xmlns:c16r2="http://schemas.microsoft.com/office/drawing/2015/06/chart">
            <c:ext xmlns:c16="http://schemas.microsoft.com/office/drawing/2014/chart" uri="{C3380CC4-5D6E-409C-BE32-E72D297353CC}">
              <c16:uniqueId val="{00000000-445A-45F8-AC23-1D6B2A6A4487}"/>
            </c:ext>
          </c:extLst>
        </c:ser>
        <c:dLbls>
          <c:showLegendKey val="0"/>
          <c:showVal val="0"/>
          <c:showCatName val="0"/>
          <c:showSerName val="0"/>
          <c:showPercent val="0"/>
          <c:showBubbleSize val="0"/>
        </c:dLbls>
        <c:gapWidth val="150"/>
        <c:axId val="123238656"/>
        <c:axId val="1232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82.04</c:v>
                </c:pt>
              </c:numCache>
            </c:numRef>
          </c:val>
          <c:smooth val="0"/>
          <c:extLst xmlns:c16r2="http://schemas.microsoft.com/office/drawing/2015/06/chart">
            <c:ext xmlns:c16="http://schemas.microsoft.com/office/drawing/2014/chart" uri="{C3380CC4-5D6E-409C-BE32-E72D297353CC}">
              <c16:uniqueId val="{00000001-445A-45F8-AC23-1D6B2A6A4487}"/>
            </c:ext>
          </c:extLst>
        </c:ser>
        <c:dLbls>
          <c:showLegendKey val="0"/>
          <c:showVal val="0"/>
          <c:showCatName val="0"/>
          <c:showSerName val="0"/>
          <c:showPercent val="0"/>
          <c:showBubbleSize val="0"/>
        </c:dLbls>
        <c:marker val="1"/>
        <c:smooth val="0"/>
        <c:axId val="123238656"/>
        <c:axId val="123240832"/>
      </c:lineChart>
      <c:dateAx>
        <c:axId val="123238656"/>
        <c:scaling>
          <c:orientation val="minMax"/>
        </c:scaling>
        <c:delete val="1"/>
        <c:axPos val="b"/>
        <c:numFmt formatCode="ge" sourceLinked="1"/>
        <c:majorTickMark val="none"/>
        <c:minorTickMark val="none"/>
        <c:tickLblPos val="none"/>
        <c:crossAx val="123240832"/>
        <c:crosses val="autoZero"/>
        <c:auto val="1"/>
        <c:lblOffset val="100"/>
        <c:baseTimeUnit val="years"/>
      </c:dateAx>
      <c:valAx>
        <c:axId val="1232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55944</v>
      </c>
      <c r="AM8" s="59"/>
      <c r="AN8" s="59"/>
      <c r="AO8" s="59"/>
      <c r="AP8" s="59"/>
      <c r="AQ8" s="59"/>
      <c r="AR8" s="59"/>
      <c r="AS8" s="59"/>
      <c r="AT8" s="50">
        <f>データ!$S$6</f>
        <v>501.43</v>
      </c>
      <c r="AU8" s="51"/>
      <c r="AV8" s="51"/>
      <c r="AW8" s="51"/>
      <c r="AX8" s="51"/>
      <c r="AY8" s="51"/>
      <c r="AZ8" s="51"/>
      <c r="BA8" s="51"/>
      <c r="BB8" s="52">
        <f>データ!$T$6</f>
        <v>111.57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59.39</v>
      </c>
      <c r="J10" s="51"/>
      <c r="K10" s="51"/>
      <c r="L10" s="51"/>
      <c r="M10" s="51"/>
      <c r="N10" s="51"/>
      <c r="O10" s="62"/>
      <c r="P10" s="52">
        <f>データ!$P$6</f>
        <v>99.62</v>
      </c>
      <c r="Q10" s="52"/>
      <c r="R10" s="52"/>
      <c r="S10" s="52"/>
      <c r="T10" s="52"/>
      <c r="U10" s="52"/>
      <c r="V10" s="52"/>
      <c r="W10" s="59">
        <f>データ!$Q$6</f>
        <v>3697</v>
      </c>
      <c r="X10" s="59"/>
      <c r="Y10" s="59"/>
      <c r="Z10" s="59"/>
      <c r="AA10" s="59"/>
      <c r="AB10" s="59"/>
      <c r="AC10" s="59"/>
      <c r="AD10" s="2"/>
      <c r="AE10" s="2"/>
      <c r="AF10" s="2"/>
      <c r="AG10" s="2"/>
      <c r="AH10" s="4"/>
      <c r="AI10" s="4"/>
      <c r="AJ10" s="4"/>
      <c r="AK10" s="4"/>
      <c r="AL10" s="59">
        <f>データ!$U$6</f>
        <v>29679</v>
      </c>
      <c r="AM10" s="59"/>
      <c r="AN10" s="59"/>
      <c r="AO10" s="59"/>
      <c r="AP10" s="59"/>
      <c r="AQ10" s="59"/>
      <c r="AR10" s="59"/>
      <c r="AS10" s="59"/>
      <c r="AT10" s="50">
        <f>データ!$V$6</f>
        <v>36.659999999999997</v>
      </c>
      <c r="AU10" s="51"/>
      <c r="AV10" s="51"/>
      <c r="AW10" s="51"/>
      <c r="AX10" s="51"/>
      <c r="AY10" s="51"/>
      <c r="AZ10" s="51"/>
      <c r="BA10" s="51"/>
      <c r="BB10" s="52">
        <f>データ!$W$6</f>
        <v>809.57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JSlrJT0UbyrWL4BUqxPx+Q5hj48VgtuyiWMB1KLx6eSb/OnZ0sHeUJeEQYOOhvY3GjkIe6flJSdeeazhBNfCg==" saltValue="CCBQCfxl0PyDgN++MYi4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262129</v>
      </c>
      <c r="D6" s="33">
        <f t="shared" si="3"/>
        <v>46</v>
      </c>
      <c r="E6" s="33">
        <f t="shared" si="3"/>
        <v>1</v>
      </c>
      <c r="F6" s="33">
        <f t="shared" si="3"/>
        <v>0</v>
      </c>
      <c r="G6" s="33">
        <f t="shared" si="3"/>
        <v>1</v>
      </c>
      <c r="H6" s="33" t="str">
        <f t="shared" si="3"/>
        <v>京都府　京丹後市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59.39</v>
      </c>
      <c r="P6" s="34">
        <f t="shared" si="3"/>
        <v>99.62</v>
      </c>
      <c r="Q6" s="34">
        <f t="shared" si="3"/>
        <v>3697</v>
      </c>
      <c r="R6" s="34">
        <f t="shared" si="3"/>
        <v>55944</v>
      </c>
      <c r="S6" s="34">
        <f t="shared" si="3"/>
        <v>501.43</v>
      </c>
      <c r="T6" s="34">
        <f t="shared" si="3"/>
        <v>111.57</v>
      </c>
      <c r="U6" s="34">
        <f t="shared" si="3"/>
        <v>29679</v>
      </c>
      <c r="V6" s="34">
        <f t="shared" si="3"/>
        <v>36.659999999999997</v>
      </c>
      <c r="W6" s="34">
        <f t="shared" si="3"/>
        <v>809.57</v>
      </c>
      <c r="X6" s="35">
        <f>IF(X7="",NA(),X7)</f>
        <v>87.55</v>
      </c>
      <c r="Y6" s="35">
        <f t="shared" ref="Y6:AG6" si="4">IF(Y7="",NA(),Y7)</f>
        <v>88.03</v>
      </c>
      <c r="Z6" s="35">
        <f t="shared" si="4"/>
        <v>93.25</v>
      </c>
      <c r="AA6" s="35">
        <f t="shared" si="4"/>
        <v>87.95</v>
      </c>
      <c r="AB6" s="35">
        <f t="shared" si="4"/>
        <v>95.15</v>
      </c>
      <c r="AC6" s="35">
        <f t="shared" si="4"/>
        <v>106.89</v>
      </c>
      <c r="AD6" s="35">
        <f t="shared" si="4"/>
        <v>109.04</v>
      </c>
      <c r="AE6" s="35">
        <f t="shared" si="4"/>
        <v>109.64</v>
      </c>
      <c r="AF6" s="35">
        <f t="shared" si="4"/>
        <v>110.95</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2.64</v>
      </c>
      <c r="AS6" s="34" t="str">
        <f>IF(AS7="","",IF(AS7="-","【-】","【"&amp;SUBSTITUTE(TEXT(AS7,"#,##0.00"),"-","△")&amp;"】"))</f>
        <v>【0.85】</v>
      </c>
      <c r="AT6" s="35">
        <f>IF(AT7="",NA(),AT7)</f>
        <v>1657.66</v>
      </c>
      <c r="AU6" s="35">
        <f t="shared" ref="AU6:BC6" si="6">IF(AU7="",NA(),AU7)</f>
        <v>533.98</v>
      </c>
      <c r="AV6" s="35">
        <f t="shared" si="6"/>
        <v>495.62</v>
      </c>
      <c r="AW6" s="35">
        <f t="shared" si="6"/>
        <v>423.35</v>
      </c>
      <c r="AX6" s="35">
        <f t="shared" si="6"/>
        <v>444.84</v>
      </c>
      <c r="AY6" s="35">
        <f t="shared" si="6"/>
        <v>909.68</v>
      </c>
      <c r="AZ6" s="35">
        <f t="shared" si="6"/>
        <v>382.09</v>
      </c>
      <c r="BA6" s="35">
        <f t="shared" si="6"/>
        <v>371.31</v>
      </c>
      <c r="BB6" s="35">
        <f t="shared" si="6"/>
        <v>377.63</v>
      </c>
      <c r="BC6" s="35">
        <f t="shared" si="6"/>
        <v>359.47</v>
      </c>
      <c r="BD6" s="34" t="str">
        <f>IF(BD7="","",IF(BD7="-","【-】","【"&amp;SUBSTITUTE(TEXT(BD7,"#,##0.00"),"-","△")&amp;"】"))</f>
        <v>【264.34】</v>
      </c>
      <c r="BE6" s="35">
        <f>IF(BE7="",NA(),BE7)</f>
        <v>572.88</v>
      </c>
      <c r="BF6" s="35">
        <f t="shared" ref="BF6:BN6" si="7">IF(BF7="",NA(),BF7)</f>
        <v>557.77</v>
      </c>
      <c r="BG6" s="35">
        <f t="shared" si="7"/>
        <v>498.93</v>
      </c>
      <c r="BH6" s="35">
        <f t="shared" si="7"/>
        <v>535.66</v>
      </c>
      <c r="BI6" s="35">
        <f t="shared" si="7"/>
        <v>469.92</v>
      </c>
      <c r="BJ6" s="35">
        <f t="shared" si="7"/>
        <v>382.65</v>
      </c>
      <c r="BK6" s="35">
        <f t="shared" si="7"/>
        <v>385.06</v>
      </c>
      <c r="BL6" s="35">
        <f t="shared" si="7"/>
        <v>373.09</v>
      </c>
      <c r="BM6" s="35">
        <f t="shared" si="7"/>
        <v>364.71</v>
      </c>
      <c r="BN6" s="35">
        <f t="shared" si="7"/>
        <v>401.79</v>
      </c>
      <c r="BO6" s="34" t="str">
        <f>IF(BO7="","",IF(BO7="-","【-】","【"&amp;SUBSTITUTE(TEXT(BO7,"#,##0.00"),"-","△")&amp;"】"))</f>
        <v>【274.27】</v>
      </c>
      <c r="BP6" s="35">
        <f>IF(BP7="",NA(),BP7)</f>
        <v>85.97</v>
      </c>
      <c r="BQ6" s="35">
        <f t="shared" ref="BQ6:BY6" si="8">IF(BQ7="",NA(),BQ7)</f>
        <v>85.45</v>
      </c>
      <c r="BR6" s="35">
        <f t="shared" si="8"/>
        <v>90.36</v>
      </c>
      <c r="BS6" s="35">
        <f t="shared" si="8"/>
        <v>85.13</v>
      </c>
      <c r="BT6" s="35">
        <f t="shared" si="8"/>
        <v>92.92</v>
      </c>
      <c r="BU6" s="35">
        <f t="shared" si="8"/>
        <v>96.1</v>
      </c>
      <c r="BV6" s="35">
        <f t="shared" si="8"/>
        <v>99.07</v>
      </c>
      <c r="BW6" s="35">
        <f t="shared" si="8"/>
        <v>99.99</v>
      </c>
      <c r="BX6" s="35">
        <f t="shared" si="8"/>
        <v>100.65</v>
      </c>
      <c r="BY6" s="35">
        <f t="shared" si="8"/>
        <v>100.12</v>
      </c>
      <c r="BZ6" s="34" t="str">
        <f>IF(BZ7="","",IF(BZ7="-","【-】","【"&amp;SUBSTITUTE(TEXT(BZ7,"#,##0.00"),"-","△")&amp;"】"))</f>
        <v>【104.36】</v>
      </c>
      <c r="CA6" s="35">
        <f>IF(CA7="",NA(),CA7)</f>
        <v>199.94</v>
      </c>
      <c r="CB6" s="35">
        <f t="shared" ref="CB6:CJ6" si="9">IF(CB7="",NA(),CB7)</f>
        <v>201.47</v>
      </c>
      <c r="CC6" s="35">
        <f t="shared" si="9"/>
        <v>204.09</v>
      </c>
      <c r="CD6" s="35">
        <f t="shared" si="9"/>
        <v>216.33</v>
      </c>
      <c r="CE6" s="35">
        <f t="shared" si="9"/>
        <v>198.84</v>
      </c>
      <c r="CF6" s="35">
        <f t="shared" si="9"/>
        <v>178.39</v>
      </c>
      <c r="CG6" s="35">
        <f t="shared" si="9"/>
        <v>173.03</v>
      </c>
      <c r="CH6" s="35">
        <f t="shared" si="9"/>
        <v>171.15</v>
      </c>
      <c r="CI6" s="35">
        <f t="shared" si="9"/>
        <v>170.19</v>
      </c>
      <c r="CJ6" s="35">
        <f t="shared" si="9"/>
        <v>174.97</v>
      </c>
      <c r="CK6" s="34" t="str">
        <f>IF(CK7="","",IF(CK7="-","【-】","【"&amp;SUBSTITUTE(TEXT(CK7,"#,##0.00"),"-","△")&amp;"】"))</f>
        <v>【165.71】</v>
      </c>
      <c r="CL6" s="35">
        <f>IF(CL7="",NA(),CL7)</f>
        <v>76.59</v>
      </c>
      <c r="CM6" s="35">
        <f t="shared" ref="CM6:CU6" si="10">IF(CM7="",NA(),CM7)</f>
        <v>75.37</v>
      </c>
      <c r="CN6" s="35">
        <f t="shared" si="10"/>
        <v>78.680000000000007</v>
      </c>
      <c r="CO6" s="35">
        <f t="shared" si="10"/>
        <v>74.41</v>
      </c>
      <c r="CP6" s="35">
        <f t="shared" si="10"/>
        <v>76.150000000000006</v>
      </c>
      <c r="CQ6" s="35">
        <f t="shared" si="10"/>
        <v>59.23</v>
      </c>
      <c r="CR6" s="35">
        <f t="shared" si="10"/>
        <v>58.58</v>
      </c>
      <c r="CS6" s="35">
        <f t="shared" si="10"/>
        <v>58.53</v>
      </c>
      <c r="CT6" s="35">
        <f t="shared" si="10"/>
        <v>59.01</v>
      </c>
      <c r="CU6" s="35">
        <f t="shared" si="10"/>
        <v>55.63</v>
      </c>
      <c r="CV6" s="34" t="str">
        <f>IF(CV7="","",IF(CV7="-","【-】","【"&amp;SUBSTITUTE(TEXT(CV7,"#,##0.00"),"-","△")&amp;"】"))</f>
        <v>【60.41】</v>
      </c>
      <c r="CW6" s="35">
        <f>IF(CW7="",NA(),CW7)</f>
        <v>77.67</v>
      </c>
      <c r="CX6" s="35">
        <f t="shared" ref="CX6:DF6" si="11">IF(CX7="",NA(),CX7)</f>
        <v>78.44</v>
      </c>
      <c r="CY6" s="35">
        <f t="shared" si="11"/>
        <v>75.22</v>
      </c>
      <c r="CZ6" s="35">
        <f t="shared" si="11"/>
        <v>72.88</v>
      </c>
      <c r="DA6" s="35">
        <f t="shared" si="11"/>
        <v>77.86</v>
      </c>
      <c r="DB6" s="35">
        <f t="shared" si="11"/>
        <v>85.53</v>
      </c>
      <c r="DC6" s="35">
        <f t="shared" si="11"/>
        <v>85.23</v>
      </c>
      <c r="DD6" s="35">
        <f t="shared" si="11"/>
        <v>85.26</v>
      </c>
      <c r="DE6" s="35">
        <f t="shared" si="11"/>
        <v>85.37</v>
      </c>
      <c r="DF6" s="35">
        <f t="shared" si="11"/>
        <v>82.04</v>
      </c>
      <c r="DG6" s="34" t="str">
        <f>IF(DG7="","",IF(DG7="-","【-】","【"&amp;SUBSTITUTE(TEXT(DG7,"#,##0.00"),"-","△")&amp;"】"))</f>
        <v>【89.93】</v>
      </c>
      <c r="DH6" s="35">
        <f>IF(DH7="",NA(),DH7)</f>
        <v>40.020000000000003</v>
      </c>
      <c r="DI6" s="35">
        <f t="shared" ref="DI6:DQ6" si="12">IF(DI7="",NA(),DI7)</f>
        <v>45.56</v>
      </c>
      <c r="DJ6" s="35">
        <f t="shared" si="12"/>
        <v>47.73</v>
      </c>
      <c r="DK6" s="35">
        <f t="shared" si="12"/>
        <v>49.28</v>
      </c>
      <c r="DL6" s="35">
        <f t="shared" si="12"/>
        <v>51.3</v>
      </c>
      <c r="DM6" s="35">
        <f t="shared" si="12"/>
        <v>37.340000000000003</v>
      </c>
      <c r="DN6" s="35">
        <f t="shared" si="12"/>
        <v>44.31</v>
      </c>
      <c r="DO6" s="35">
        <f t="shared" si="12"/>
        <v>45.75</v>
      </c>
      <c r="DP6" s="35">
        <f t="shared" si="12"/>
        <v>46.9</v>
      </c>
      <c r="DQ6" s="35">
        <f t="shared" si="12"/>
        <v>48.05</v>
      </c>
      <c r="DR6" s="34" t="str">
        <f>IF(DR7="","",IF(DR7="-","【-】","【"&amp;SUBSTITUTE(TEXT(DR7,"#,##0.00"),"-","△")&amp;"】"))</f>
        <v>【48.12】</v>
      </c>
      <c r="DS6" s="35">
        <f>IF(DS7="",NA(),DS7)</f>
        <v>13.74</v>
      </c>
      <c r="DT6" s="35">
        <f t="shared" ref="DT6:EB6" si="13">IF(DT7="",NA(),DT7)</f>
        <v>14.52</v>
      </c>
      <c r="DU6" s="35">
        <f t="shared" si="13"/>
        <v>13.79</v>
      </c>
      <c r="DV6" s="35">
        <f t="shared" si="13"/>
        <v>13.69</v>
      </c>
      <c r="DW6" s="35">
        <f t="shared" si="13"/>
        <v>8.4600000000000009</v>
      </c>
      <c r="DX6" s="35">
        <f t="shared" si="13"/>
        <v>8.39</v>
      </c>
      <c r="DY6" s="35">
        <f t="shared" si="13"/>
        <v>10.09</v>
      </c>
      <c r="DZ6" s="35">
        <f t="shared" si="13"/>
        <v>10.54</v>
      </c>
      <c r="EA6" s="35">
        <f t="shared" si="13"/>
        <v>12.03</v>
      </c>
      <c r="EB6" s="35">
        <f t="shared" si="13"/>
        <v>13.39</v>
      </c>
      <c r="EC6" s="34" t="str">
        <f>IF(EC7="","",IF(EC7="-","【-】","【"&amp;SUBSTITUTE(TEXT(EC7,"#,##0.00"),"-","△")&amp;"】"))</f>
        <v>【15.89】</v>
      </c>
      <c r="ED6" s="35">
        <f>IF(ED7="",NA(),ED7)</f>
        <v>0.34</v>
      </c>
      <c r="EE6" s="35">
        <f t="shared" ref="EE6:EM6" si="14">IF(EE7="",NA(),EE7)</f>
        <v>0.51</v>
      </c>
      <c r="EF6" s="35">
        <f t="shared" si="14"/>
        <v>0.69</v>
      </c>
      <c r="EG6" s="35">
        <f t="shared" si="14"/>
        <v>0.51</v>
      </c>
      <c r="EH6" s="35">
        <f t="shared" si="14"/>
        <v>0.67</v>
      </c>
      <c r="EI6" s="35">
        <f t="shared" si="14"/>
        <v>0.59</v>
      </c>
      <c r="EJ6" s="35">
        <f t="shared" si="14"/>
        <v>0.6</v>
      </c>
      <c r="EK6" s="35">
        <f t="shared" si="14"/>
        <v>0.56000000000000005</v>
      </c>
      <c r="EL6" s="35">
        <f t="shared" si="14"/>
        <v>0.61</v>
      </c>
      <c r="EM6" s="35">
        <f t="shared" si="14"/>
        <v>0.54</v>
      </c>
      <c r="EN6" s="34" t="str">
        <f>IF(EN7="","",IF(EN7="-","【-】","【"&amp;SUBSTITUTE(TEXT(EN7,"#,##0.00"),"-","△")&amp;"】"))</f>
        <v>【0.69】</v>
      </c>
    </row>
    <row r="7" spans="1:144" s="36" customFormat="1" x14ac:dyDescent="0.15">
      <c r="A7" s="28"/>
      <c r="B7" s="37">
        <v>2017</v>
      </c>
      <c r="C7" s="37">
        <v>262129</v>
      </c>
      <c r="D7" s="37">
        <v>46</v>
      </c>
      <c r="E7" s="37">
        <v>1</v>
      </c>
      <c r="F7" s="37">
        <v>0</v>
      </c>
      <c r="G7" s="37">
        <v>1</v>
      </c>
      <c r="H7" s="37" t="s">
        <v>105</v>
      </c>
      <c r="I7" s="37" t="s">
        <v>106</v>
      </c>
      <c r="J7" s="37" t="s">
        <v>107</v>
      </c>
      <c r="K7" s="37" t="s">
        <v>108</v>
      </c>
      <c r="L7" s="37" t="s">
        <v>109</v>
      </c>
      <c r="M7" s="37" t="s">
        <v>110</v>
      </c>
      <c r="N7" s="38" t="s">
        <v>111</v>
      </c>
      <c r="O7" s="38">
        <v>59.39</v>
      </c>
      <c r="P7" s="38">
        <v>99.62</v>
      </c>
      <c r="Q7" s="38">
        <v>3697</v>
      </c>
      <c r="R7" s="38">
        <v>55944</v>
      </c>
      <c r="S7" s="38">
        <v>501.43</v>
      </c>
      <c r="T7" s="38">
        <v>111.57</v>
      </c>
      <c r="U7" s="38">
        <v>29679</v>
      </c>
      <c r="V7" s="38">
        <v>36.659999999999997</v>
      </c>
      <c r="W7" s="38">
        <v>809.57</v>
      </c>
      <c r="X7" s="38">
        <v>87.55</v>
      </c>
      <c r="Y7" s="38">
        <v>88.03</v>
      </c>
      <c r="Z7" s="38">
        <v>93.25</v>
      </c>
      <c r="AA7" s="38">
        <v>87.95</v>
      </c>
      <c r="AB7" s="38">
        <v>95.15</v>
      </c>
      <c r="AC7" s="38">
        <v>106.89</v>
      </c>
      <c r="AD7" s="38">
        <v>109.04</v>
      </c>
      <c r="AE7" s="38">
        <v>109.64</v>
      </c>
      <c r="AF7" s="38">
        <v>110.95</v>
      </c>
      <c r="AG7" s="38">
        <v>110.05</v>
      </c>
      <c r="AH7" s="38">
        <v>113.39</v>
      </c>
      <c r="AI7" s="38">
        <v>0</v>
      </c>
      <c r="AJ7" s="38">
        <v>0</v>
      </c>
      <c r="AK7" s="38">
        <v>0</v>
      </c>
      <c r="AL7" s="38">
        <v>0</v>
      </c>
      <c r="AM7" s="38">
        <v>0</v>
      </c>
      <c r="AN7" s="38">
        <v>7.76</v>
      </c>
      <c r="AO7" s="38">
        <v>3.77</v>
      </c>
      <c r="AP7" s="38">
        <v>3.62</v>
      </c>
      <c r="AQ7" s="38">
        <v>3.91</v>
      </c>
      <c r="AR7" s="38">
        <v>2.64</v>
      </c>
      <c r="AS7" s="38">
        <v>0.85</v>
      </c>
      <c r="AT7" s="38">
        <v>1657.66</v>
      </c>
      <c r="AU7" s="38">
        <v>533.98</v>
      </c>
      <c r="AV7" s="38">
        <v>495.62</v>
      </c>
      <c r="AW7" s="38">
        <v>423.35</v>
      </c>
      <c r="AX7" s="38">
        <v>444.84</v>
      </c>
      <c r="AY7" s="38">
        <v>909.68</v>
      </c>
      <c r="AZ7" s="38">
        <v>382.09</v>
      </c>
      <c r="BA7" s="38">
        <v>371.31</v>
      </c>
      <c r="BB7" s="38">
        <v>377.63</v>
      </c>
      <c r="BC7" s="38">
        <v>359.47</v>
      </c>
      <c r="BD7" s="38">
        <v>264.33999999999997</v>
      </c>
      <c r="BE7" s="38">
        <v>572.88</v>
      </c>
      <c r="BF7" s="38">
        <v>557.77</v>
      </c>
      <c r="BG7" s="38">
        <v>498.93</v>
      </c>
      <c r="BH7" s="38">
        <v>535.66</v>
      </c>
      <c r="BI7" s="38">
        <v>469.92</v>
      </c>
      <c r="BJ7" s="38">
        <v>382.65</v>
      </c>
      <c r="BK7" s="38">
        <v>385.06</v>
      </c>
      <c r="BL7" s="38">
        <v>373.09</v>
      </c>
      <c r="BM7" s="38">
        <v>364.71</v>
      </c>
      <c r="BN7" s="38">
        <v>401.79</v>
      </c>
      <c r="BO7" s="38">
        <v>274.27</v>
      </c>
      <c r="BP7" s="38">
        <v>85.97</v>
      </c>
      <c r="BQ7" s="38">
        <v>85.45</v>
      </c>
      <c r="BR7" s="38">
        <v>90.36</v>
      </c>
      <c r="BS7" s="38">
        <v>85.13</v>
      </c>
      <c r="BT7" s="38">
        <v>92.92</v>
      </c>
      <c r="BU7" s="38">
        <v>96.1</v>
      </c>
      <c r="BV7" s="38">
        <v>99.07</v>
      </c>
      <c r="BW7" s="38">
        <v>99.99</v>
      </c>
      <c r="BX7" s="38">
        <v>100.65</v>
      </c>
      <c r="BY7" s="38">
        <v>100.12</v>
      </c>
      <c r="BZ7" s="38">
        <v>104.36</v>
      </c>
      <c r="CA7" s="38">
        <v>199.94</v>
      </c>
      <c r="CB7" s="38">
        <v>201.47</v>
      </c>
      <c r="CC7" s="38">
        <v>204.09</v>
      </c>
      <c r="CD7" s="38">
        <v>216.33</v>
      </c>
      <c r="CE7" s="38">
        <v>198.84</v>
      </c>
      <c r="CF7" s="38">
        <v>178.39</v>
      </c>
      <c r="CG7" s="38">
        <v>173.03</v>
      </c>
      <c r="CH7" s="38">
        <v>171.15</v>
      </c>
      <c r="CI7" s="38">
        <v>170.19</v>
      </c>
      <c r="CJ7" s="38">
        <v>174.97</v>
      </c>
      <c r="CK7" s="38">
        <v>165.71</v>
      </c>
      <c r="CL7" s="38">
        <v>76.59</v>
      </c>
      <c r="CM7" s="38">
        <v>75.37</v>
      </c>
      <c r="CN7" s="38">
        <v>78.680000000000007</v>
      </c>
      <c r="CO7" s="38">
        <v>74.41</v>
      </c>
      <c r="CP7" s="38">
        <v>76.150000000000006</v>
      </c>
      <c r="CQ7" s="38">
        <v>59.23</v>
      </c>
      <c r="CR7" s="38">
        <v>58.58</v>
      </c>
      <c r="CS7" s="38">
        <v>58.53</v>
      </c>
      <c r="CT7" s="38">
        <v>59.01</v>
      </c>
      <c r="CU7" s="38">
        <v>55.63</v>
      </c>
      <c r="CV7" s="38">
        <v>60.41</v>
      </c>
      <c r="CW7" s="38">
        <v>77.67</v>
      </c>
      <c r="CX7" s="38">
        <v>78.44</v>
      </c>
      <c r="CY7" s="38">
        <v>75.22</v>
      </c>
      <c r="CZ7" s="38">
        <v>72.88</v>
      </c>
      <c r="DA7" s="38">
        <v>77.86</v>
      </c>
      <c r="DB7" s="38">
        <v>85.53</v>
      </c>
      <c r="DC7" s="38">
        <v>85.23</v>
      </c>
      <c r="DD7" s="38">
        <v>85.26</v>
      </c>
      <c r="DE7" s="38">
        <v>85.37</v>
      </c>
      <c r="DF7" s="38">
        <v>82.04</v>
      </c>
      <c r="DG7" s="38">
        <v>89.93</v>
      </c>
      <c r="DH7" s="38">
        <v>40.020000000000003</v>
      </c>
      <c r="DI7" s="38">
        <v>45.56</v>
      </c>
      <c r="DJ7" s="38">
        <v>47.73</v>
      </c>
      <c r="DK7" s="38">
        <v>49.28</v>
      </c>
      <c r="DL7" s="38">
        <v>51.3</v>
      </c>
      <c r="DM7" s="38">
        <v>37.340000000000003</v>
      </c>
      <c r="DN7" s="38">
        <v>44.31</v>
      </c>
      <c r="DO7" s="38">
        <v>45.75</v>
      </c>
      <c r="DP7" s="38">
        <v>46.9</v>
      </c>
      <c r="DQ7" s="38">
        <v>48.05</v>
      </c>
      <c r="DR7" s="38">
        <v>48.12</v>
      </c>
      <c r="DS7" s="38">
        <v>13.74</v>
      </c>
      <c r="DT7" s="38">
        <v>14.52</v>
      </c>
      <c r="DU7" s="38">
        <v>13.79</v>
      </c>
      <c r="DV7" s="38">
        <v>13.69</v>
      </c>
      <c r="DW7" s="38">
        <v>8.4600000000000009</v>
      </c>
      <c r="DX7" s="38">
        <v>8.39</v>
      </c>
      <c r="DY7" s="38">
        <v>10.09</v>
      </c>
      <c r="DZ7" s="38">
        <v>10.54</v>
      </c>
      <c r="EA7" s="38">
        <v>12.03</v>
      </c>
      <c r="EB7" s="38">
        <v>13.39</v>
      </c>
      <c r="EC7" s="38">
        <v>15.89</v>
      </c>
      <c r="ED7" s="38">
        <v>0.34</v>
      </c>
      <c r="EE7" s="38">
        <v>0.51</v>
      </c>
      <c r="EF7" s="38">
        <v>0.69</v>
      </c>
      <c r="EG7" s="38">
        <v>0.51</v>
      </c>
      <c r="EH7" s="38">
        <v>0.67</v>
      </c>
      <c r="EI7" s="38">
        <v>0.59</v>
      </c>
      <c r="EJ7" s="38">
        <v>0.6</v>
      </c>
      <c r="EK7" s="38">
        <v>0.56000000000000005</v>
      </c>
      <c r="EL7" s="38">
        <v>0.61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2019-02-07T07:38:55Z</cp:lastPrinted>
  <dcterms:modified xsi:type="dcterms:W3CDTF">2019-02-07T07:38:57Z</dcterms:modified>
</cp:coreProperties>
</file>