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BTwegf6nqXG5SaipfQGQr+FKlzI+TJchX/mBAS9dvilhXRIysDJudf8TJosAlWyprQZpJde6ZLn7sj+mG/lQ==" workbookSaltValue="PtIk4tqe5I4DjNxaDLf1kQ=="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GQ30" i="4"/>
  <c r="LT76" i="4"/>
  <c r="GQ51" i="4"/>
  <c r="LH30" i="4"/>
  <c r="BZ30" i="4"/>
  <c r="IE76" i="4"/>
  <c r="BZ51" i="4"/>
  <c r="BG30" i="4"/>
  <c r="FX51" i="4"/>
  <c r="KO30" i="4"/>
  <c r="AV76" i="4"/>
  <c r="KO51" i="4"/>
  <c r="LE76" i="4"/>
  <c r="BG51" i="4"/>
  <c r="HP76" i="4"/>
  <c r="FX30" i="4"/>
  <c r="HA76" i="4"/>
  <c r="AN51" i="4"/>
  <c r="FE30" i="4"/>
  <c r="JV30" i="4"/>
  <c r="AN30" i="4"/>
  <c r="JV51" i="4"/>
  <c r="AG76" i="4"/>
  <c r="KP76" i="4"/>
  <c r="FE51" i="4"/>
  <c r="KA76" i="4"/>
  <c r="EL51" i="4"/>
  <c r="JC30" i="4"/>
  <c r="GL76" i="4"/>
  <c r="U51" i="4"/>
  <c r="EL30" i="4"/>
  <c r="U30" i="4"/>
  <c r="R76" i="4"/>
  <c r="JC51" i="4"/>
</calcChain>
</file>

<file path=xl/sharedStrings.xml><?xml version="1.0" encoding="utf-8"?>
<sst xmlns="http://schemas.openxmlformats.org/spreadsheetml/2006/main" count="288" uniqueCount="139">
  <si>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</si>
  <si>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</si>
  <si>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</si>
  <si>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</si>
  <si>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</si>
  <si>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</si>
  <si>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</si>
  <si>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</si>
  <si>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</si>
  <si>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</si>
  <si>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</si>
  <si>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</si>
  <si>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</si>
  <si>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</si>
  <si>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</si>
  <si>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</si>
  <si>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</si>
  <si>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</si>
  <si>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</si>
  <si>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</si>
  <si>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</si>
  <si>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</si>
  <si>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</si>
  <si>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</si>
  <si>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</si>
  <si>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</si>
  <si>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</si>
  <si>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</si>
  <si>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</si>
  <si>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</si>
  <si>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</si>
  <si>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</si>
  <si>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</si>
  <si>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</si>
  <si>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</si>
  <si>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</si>
  <si>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</si>
  <si>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</si>
  <si>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</si>
  <si>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</si>
  <si>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</si>
  <si>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</si>
  <si>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</si>
  <si>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</si>
  <si>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</si>
  <si>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</si>
  <si>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</si>
  <si>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</si>
  <si>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</si>
  <si>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</si>
  <si>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</si>
  <si>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</si>
  <si>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</si>
  <si>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</si>
  <si>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</si>
  <si>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</si>
  <si>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</si>
  <si>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</si>
  <si>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</si>
  <si>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</si>
  <si>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</si>
  <si>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</si>
  <si>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</si>
  <si>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</si>
  <si>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</si>
  <si>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</si>
  <si>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</si>
  <si>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</si>
  <si>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</si>
  <si>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</si>
  <si>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</si>
  <si>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</si>
  <si>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</si>
  <si>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</si>
  <si>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</si>
  <si>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</si>
  <si>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</si>
  <si>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</si>
  <si>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</si>
  <si>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</si>
  <si>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</si>
  <si>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</si>
  <si>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</si>
  <si>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</si>
  <si>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</si>
  <si>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</si>
  <si>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</si>
  <si>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</si>
  <si>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</si>
  <si>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</si>
  <si>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</si>
  <si>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</si>
  <si>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</si>
  <si>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</si>
  <si>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</si>
  <si>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</si>
  <si>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</si>
  <si>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</si>
  <si>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</si>
  <si>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</si>
  <si>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</si>
  <si>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</si>
  <si>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</si>
  <si>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</si>
  <si>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</si>
  <si>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</si>
  <si>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</si>
  <si>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</si>
  <si>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</si>
  <si>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</si>
  <si>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当該値(N-1)</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</si>
  <si>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</si>
  <si>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</si>
  <si>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</si>
  <si>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</si>
  <si>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</si>
  <si>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</si>
  <si>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長岡京市</t>
  </si>
  <si>
    <t>長岡京市営西山天王山駅東駐車場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</si>
  <si>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</si>
  <si>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</si>
  <si>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</si>
  <si>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</si>
  <si>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</si>
  <si>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</si>
  <si>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</si>
  <si>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</si>
  <si>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</si>
  <si>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</si>
  <si>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</si>
  <si>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</si>
  <si>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</si>
  <si>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</si>
  <si>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</si>
  <si>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</si>
  <si>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他会計からの補助金は0である。
※収益的収支比率、売上高GOP比率、EBITDAは長岡京駅西駐車場と合算した数値となっている。</t>
    <phoneticPr fontId="5"/>
  </si>
  <si>
    <t>当該駐車場の敷地については、独立行政法人 日本高速道路保有・債務返済機構から道路占用許可を受けて使用しており、他の用途への転用は困難である。
当該駐車場に係る借入は0であるため、支払利息や地方債償還金は発生しておらず、累積欠損金もない。</t>
    <phoneticPr fontId="5"/>
  </si>
  <si>
    <t>当該駐車場の稼働率は類似施設よりも低いが、借入金はなく、累積欠損金や他会計からの補助金もない。
敷地については、道路占用許可を受けて使用しており、他の用途への転用や民間への事業譲渡は困難である。</t>
    <phoneticPr fontId="5"/>
  </si>
  <si>
    <t>鉄道駅に隣接するパーク＆ライド駐車場として整備した駐車場であり、長時間駐車が多いため類似施設よりも算定上の稼働率は低くなっているが上昇傾向となっている。また、平成29年度中は土日昼間を中心に年間約170日間満車状態となっており、実質的な稼働率は高い。</t>
    <rPh sb="65" eb="67">
      <t>ジョウショウ</t>
    </rPh>
    <rPh sb="67" eb="69">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</si>
</sst>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117.1</c:v>
                </c:pt>
                <c:pt idx="1">
                  <c:v>123.1</c:v>
                </c:pt>
                <c:pt idx="2">
                  <c:v>118.9</c:v>
                </c:pt>
                <c:pt idx="3">
                  <c:v>116.9</c:v>
                </c:pt>
                <c:pt idx="4">
                  <c:v>117.9</c:v>
                </c:pt>
              </c:numCache>
            </c:numRef>
          </c:val>
          <c:extLst xmlns:c16r2="http://schemas.microsoft.com/office/drawing/2015/06/chart">
            <c:ext xmlns:c16="http://schemas.microsoft.com/office/drawing/2014/chart" uri="{C3380CC4-5D6E-409C-BE32-E72D297353CC}">
              <c16:uniqueId val="{00000000-63F6-4436-8D6A-D722BF7D5F8B}"/>
            </c:ext>
          </c:extLst>
        </c:ser>
        <c:dLbls>
          <c:showLegendKey val="0"/>
          <c:showVal val="0"/>
          <c:showCatName val="0"/>
          <c:showSerName val="0"/>
          <c:showPercent val="0"/>
          <c:showBubbleSize val="0"/>
        </c:dLbls>
        <c:gapWidth val="150"/>
        <c:axId val="143497088"/>
        <c:axId val="14723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63F6-4436-8D6A-D722BF7D5F8B}"/>
            </c:ext>
          </c:extLst>
        </c:ser>
        <c:dLbls>
          <c:showLegendKey val="0"/>
          <c:showVal val="0"/>
          <c:showCatName val="0"/>
          <c:showSerName val="0"/>
          <c:showPercent val="0"/>
          <c:showBubbleSize val="0"/>
        </c:dLbls>
        <c:marker val="1"/>
        <c:smooth val="0"/>
        <c:axId val="143497088"/>
        <c:axId val="147238912"/>
      </c:lineChart>
      <c:dateAx>
        <c:axId val="143497088"/>
        <c:scaling>
          <c:orientation val="minMax"/>
        </c:scaling>
        <c:delete val="1"/>
        <c:axPos val="b"/>
        <c:numFmt formatCode="ge" sourceLinked="1"/>
        <c:majorTickMark val="none"/>
        <c:minorTickMark val="none"/>
        <c:tickLblPos val="none"/>
        <c:crossAx val="147238912"/>
        <c:crosses val="autoZero"/>
        <c:auto val="1"/>
        <c:lblOffset val="100"/>
        <c:baseTimeUnit val="years"/>
      </c:dateAx>
      <c:valAx>
        <c:axId val="14723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49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2C-4629-89C0-79567759E968}"/>
            </c:ext>
          </c:extLst>
        </c:ser>
        <c:dLbls>
          <c:showLegendKey val="0"/>
          <c:showVal val="0"/>
          <c:showCatName val="0"/>
          <c:showSerName val="0"/>
          <c:showPercent val="0"/>
          <c:showBubbleSize val="0"/>
        </c:dLbls>
        <c:gapWidth val="150"/>
        <c:axId val="149006208"/>
        <c:axId val="14901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312C-4629-89C0-79567759E968}"/>
            </c:ext>
          </c:extLst>
        </c:ser>
        <c:dLbls>
          <c:showLegendKey val="0"/>
          <c:showVal val="0"/>
          <c:showCatName val="0"/>
          <c:showSerName val="0"/>
          <c:showPercent val="0"/>
          <c:showBubbleSize val="0"/>
        </c:dLbls>
        <c:marker val="1"/>
        <c:smooth val="0"/>
        <c:axId val="149006208"/>
        <c:axId val="149016576"/>
      </c:lineChart>
      <c:dateAx>
        <c:axId val="149006208"/>
        <c:scaling>
          <c:orientation val="minMax"/>
        </c:scaling>
        <c:delete val="1"/>
        <c:axPos val="b"/>
        <c:numFmt formatCode="ge" sourceLinked="1"/>
        <c:majorTickMark val="none"/>
        <c:minorTickMark val="none"/>
        <c:tickLblPos val="none"/>
        <c:crossAx val="149016576"/>
        <c:crosses val="autoZero"/>
        <c:auto val="1"/>
        <c:lblOffset val="100"/>
        <c:baseTimeUnit val="years"/>
      </c:dateAx>
      <c:valAx>
        <c:axId val="14901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00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CB9-498C-BCAD-92986360287F}"/>
            </c:ext>
          </c:extLst>
        </c:ser>
        <c:dLbls>
          <c:showLegendKey val="0"/>
          <c:showVal val="0"/>
          <c:showCatName val="0"/>
          <c:showSerName val="0"/>
          <c:showPercent val="0"/>
          <c:showBubbleSize val="0"/>
        </c:dLbls>
        <c:gapWidth val="150"/>
        <c:axId val="151283200"/>
        <c:axId val="1512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CB9-498C-BCAD-92986360287F}"/>
            </c:ext>
          </c:extLst>
        </c:ser>
        <c:dLbls>
          <c:showLegendKey val="0"/>
          <c:showVal val="0"/>
          <c:showCatName val="0"/>
          <c:showSerName val="0"/>
          <c:showPercent val="0"/>
          <c:showBubbleSize val="0"/>
        </c:dLbls>
        <c:marker val="1"/>
        <c:smooth val="0"/>
        <c:axId val="151283200"/>
        <c:axId val="151285120"/>
      </c:lineChart>
      <c:dateAx>
        <c:axId val="151283200"/>
        <c:scaling>
          <c:orientation val="minMax"/>
        </c:scaling>
        <c:delete val="1"/>
        <c:axPos val="b"/>
        <c:numFmt formatCode="ge" sourceLinked="1"/>
        <c:majorTickMark val="none"/>
        <c:minorTickMark val="none"/>
        <c:tickLblPos val="none"/>
        <c:crossAx val="151285120"/>
        <c:crosses val="autoZero"/>
        <c:auto val="1"/>
        <c:lblOffset val="100"/>
        <c:baseTimeUnit val="years"/>
      </c:dateAx>
      <c:valAx>
        <c:axId val="15128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8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77B-4EDC-81AB-C04DDC284B85}"/>
            </c:ext>
          </c:extLst>
        </c:ser>
        <c:dLbls>
          <c:showLegendKey val="0"/>
          <c:showVal val="0"/>
          <c:showCatName val="0"/>
          <c:showSerName val="0"/>
          <c:showPercent val="0"/>
          <c:showBubbleSize val="0"/>
        </c:dLbls>
        <c:gapWidth val="150"/>
        <c:axId val="157361280"/>
        <c:axId val="1573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77B-4EDC-81AB-C04DDC284B85}"/>
            </c:ext>
          </c:extLst>
        </c:ser>
        <c:dLbls>
          <c:showLegendKey val="0"/>
          <c:showVal val="0"/>
          <c:showCatName val="0"/>
          <c:showSerName val="0"/>
          <c:showPercent val="0"/>
          <c:showBubbleSize val="0"/>
        </c:dLbls>
        <c:marker val="1"/>
        <c:smooth val="0"/>
        <c:axId val="157361280"/>
        <c:axId val="157363200"/>
      </c:lineChart>
      <c:dateAx>
        <c:axId val="157361280"/>
        <c:scaling>
          <c:orientation val="minMax"/>
        </c:scaling>
        <c:delete val="1"/>
        <c:axPos val="b"/>
        <c:numFmt formatCode="ge" sourceLinked="1"/>
        <c:majorTickMark val="none"/>
        <c:minorTickMark val="none"/>
        <c:tickLblPos val="none"/>
        <c:crossAx val="157363200"/>
        <c:crosses val="autoZero"/>
        <c:auto val="1"/>
        <c:lblOffset val="100"/>
        <c:baseTimeUnit val="years"/>
      </c:dateAx>
      <c:valAx>
        <c:axId val="15736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36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07-456F-8B03-043A622ECB89}"/>
            </c:ext>
          </c:extLst>
        </c:ser>
        <c:dLbls>
          <c:showLegendKey val="0"/>
          <c:showVal val="0"/>
          <c:showCatName val="0"/>
          <c:showSerName val="0"/>
          <c:showPercent val="0"/>
          <c:showBubbleSize val="0"/>
        </c:dLbls>
        <c:gapWidth val="150"/>
        <c:axId val="157395200"/>
        <c:axId val="15741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5D07-456F-8B03-043A622ECB89}"/>
            </c:ext>
          </c:extLst>
        </c:ser>
        <c:dLbls>
          <c:showLegendKey val="0"/>
          <c:showVal val="0"/>
          <c:showCatName val="0"/>
          <c:showSerName val="0"/>
          <c:showPercent val="0"/>
          <c:showBubbleSize val="0"/>
        </c:dLbls>
        <c:marker val="1"/>
        <c:smooth val="0"/>
        <c:axId val="157395200"/>
        <c:axId val="157413760"/>
      </c:lineChart>
      <c:dateAx>
        <c:axId val="157395200"/>
        <c:scaling>
          <c:orientation val="minMax"/>
        </c:scaling>
        <c:delete val="1"/>
        <c:axPos val="b"/>
        <c:numFmt formatCode="ge" sourceLinked="1"/>
        <c:majorTickMark val="none"/>
        <c:minorTickMark val="none"/>
        <c:tickLblPos val="none"/>
        <c:crossAx val="157413760"/>
        <c:crosses val="autoZero"/>
        <c:auto val="1"/>
        <c:lblOffset val="100"/>
        <c:baseTimeUnit val="years"/>
      </c:dateAx>
      <c:valAx>
        <c:axId val="15741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39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78-4D5C-B1DB-5B5066DC66EC}"/>
            </c:ext>
          </c:extLst>
        </c:ser>
        <c:dLbls>
          <c:showLegendKey val="0"/>
          <c:showVal val="0"/>
          <c:showCatName val="0"/>
          <c:showSerName val="0"/>
          <c:showPercent val="0"/>
          <c:showBubbleSize val="0"/>
        </c:dLbls>
        <c:gapWidth val="150"/>
        <c:axId val="157714688"/>
        <c:axId val="15772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5978-4D5C-B1DB-5B5066DC66EC}"/>
            </c:ext>
          </c:extLst>
        </c:ser>
        <c:dLbls>
          <c:showLegendKey val="0"/>
          <c:showVal val="0"/>
          <c:showCatName val="0"/>
          <c:showSerName val="0"/>
          <c:showPercent val="0"/>
          <c:showBubbleSize val="0"/>
        </c:dLbls>
        <c:marker val="1"/>
        <c:smooth val="0"/>
        <c:axId val="157714688"/>
        <c:axId val="157720960"/>
      </c:lineChart>
      <c:dateAx>
        <c:axId val="157714688"/>
        <c:scaling>
          <c:orientation val="minMax"/>
        </c:scaling>
        <c:delete val="1"/>
        <c:axPos val="b"/>
        <c:numFmt formatCode="ge" sourceLinked="1"/>
        <c:majorTickMark val="none"/>
        <c:minorTickMark val="none"/>
        <c:tickLblPos val="none"/>
        <c:crossAx val="157720960"/>
        <c:crosses val="autoZero"/>
        <c:auto val="1"/>
        <c:lblOffset val="100"/>
        <c:baseTimeUnit val="years"/>
      </c:dateAx>
      <c:valAx>
        <c:axId val="157720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71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139</c:v>
                </c:pt>
                <c:pt idx="1">
                  <c:v>146.30000000000001</c:v>
                </c:pt>
                <c:pt idx="2">
                  <c:v>141.5</c:v>
                </c:pt>
                <c:pt idx="3">
                  <c:v>153.69999999999999</c:v>
                </c:pt>
                <c:pt idx="4">
                  <c:v>165.9</c:v>
                </c:pt>
              </c:numCache>
            </c:numRef>
          </c:val>
          <c:extLst xmlns:c16r2="http://schemas.microsoft.com/office/drawing/2015/06/chart">
            <c:ext xmlns:c16="http://schemas.microsoft.com/office/drawing/2014/chart" uri="{C3380CC4-5D6E-409C-BE32-E72D297353CC}">
              <c16:uniqueId val="{00000000-58C1-410F-B935-0067C0CD748C}"/>
            </c:ext>
          </c:extLst>
        </c:ser>
        <c:dLbls>
          <c:showLegendKey val="0"/>
          <c:showVal val="0"/>
          <c:showCatName val="0"/>
          <c:showSerName val="0"/>
          <c:showPercent val="0"/>
          <c:showBubbleSize val="0"/>
        </c:dLbls>
        <c:gapWidth val="150"/>
        <c:axId val="157769728"/>
        <c:axId val="15777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58C1-410F-B935-0067C0CD748C}"/>
            </c:ext>
          </c:extLst>
        </c:ser>
        <c:dLbls>
          <c:showLegendKey val="0"/>
          <c:showVal val="0"/>
          <c:showCatName val="0"/>
          <c:showSerName val="0"/>
          <c:showPercent val="0"/>
          <c:showBubbleSize val="0"/>
        </c:dLbls>
        <c:marker val="1"/>
        <c:smooth val="0"/>
        <c:axId val="157769728"/>
        <c:axId val="157771648"/>
      </c:lineChart>
      <c:dateAx>
        <c:axId val="157769728"/>
        <c:scaling>
          <c:orientation val="minMax"/>
        </c:scaling>
        <c:delete val="1"/>
        <c:axPos val="b"/>
        <c:numFmt formatCode="ge" sourceLinked="1"/>
        <c:majorTickMark val="none"/>
        <c:minorTickMark val="none"/>
        <c:tickLblPos val="none"/>
        <c:crossAx val="157771648"/>
        <c:crosses val="autoZero"/>
        <c:auto val="1"/>
        <c:lblOffset val="100"/>
        <c:baseTimeUnit val="years"/>
      </c:dateAx>
      <c:valAx>
        <c:axId val="15777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76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31</c:v>
                </c:pt>
                <c:pt idx="1">
                  <c:v>33.799999999999997</c:v>
                </c:pt>
                <c:pt idx="2">
                  <c:v>32</c:v>
                </c:pt>
                <c:pt idx="3">
                  <c:v>30.6</c:v>
                </c:pt>
                <c:pt idx="4">
                  <c:v>31.3</c:v>
                </c:pt>
              </c:numCache>
            </c:numRef>
          </c:val>
          <c:extLst xmlns:c16r2="http://schemas.microsoft.com/office/drawing/2015/06/chart">
            <c:ext xmlns:c16="http://schemas.microsoft.com/office/drawing/2014/chart" uri="{C3380CC4-5D6E-409C-BE32-E72D297353CC}">
              <c16:uniqueId val="{00000000-6E95-42A7-925C-C99C6092918A}"/>
            </c:ext>
          </c:extLst>
        </c:ser>
        <c:dLbls>
          <c:showLegendKey val="0"/>
          <c:showVal val="0"/>
          <c:showCatName val="0"/>
          <c:showSerName val="0"/>
          <c:showPercent val="0"/>
          <c:showBubbleSize val="0"/>
        </c:dLbls>
        <c:gapWidth val="150"/>
        <c:axId val="157805952"/>
        <c:axId val="1578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6E95-42A7-925C-C99C6092918A}"/>
            </c:ext>
          </c:extLst>
        </c:ser>
        <c:dLbls>
          <c:showLegendKey val="0"/>
          <c:showVal val="0"/>
          <c:showCatName val="0"/>
          <c:showSerName val="0"/>
          <c:showPercent val="0"/>
          <c:showBubbleSize val="0"/>
        </c:dLbls>
        <c:marker val="1"/>
        <c:smooth val="0"/>
        <c:axId val="157805952"/>
        <c:axId val="157816320"/>
      </c:lineChart>
      <c:dateAx>
        <c:axId val="157805952"/>
        <c:scaling>
          <c:orientation val="minMax"/>
        </c:scaling>
        <c:delete val="1"/>
        <c:axPos val="b"/>
        <c:numFmt formatCode="ge" sourceLinked="1"/>
        <c:majorTickMark val="none"/>
        <c:minorTickMark val="none"/>
        <c:tickLblPos val="none"/>
        <c:crossAx val="157816320"/>
        <c:crosses val="autoZero"/>
        <c:auto val="1"/>
        <c:lblOffset val="100"/>
        <c:baseTimeUnit val="years"/>
      </c:dateAx>
      <c:valAx>
        <c:axId val="15781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80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55608</c:v>
                </c:pt>
                <c:pt idx="1">
                  <c:v>68059</c:v>
                </c:pt>
                <c:pt idx="2">
                  <c:v>61357</c:v>
                </c:pt>
                <c:pt idx="3">
                  <c:v>59098</c:v>
                </c:pt>
                <c:pt idx="4">
                  <c:v>61287</c:v>
                </c:pt>
              </c:numCache>
            </c:numRef>
          </c:val>
          <c:extLst xmlns:c16r2="http://schemas.microsoft.com/office/drawing/2015/06/chart">
            <c:ext xmlns:c16="http://schemas.microsoft.com/office/drawing/2014/chart" uri="{C3380CC4-5D6E-409C-BE32-E72D297353CC}">
              <c16:uniqueId val="{00000000-8B7B-463E-8C87-AE77EDA715CD}"/>
            </c:ext>
          </c:extLst>
        </c:ser>
        <c:dLbls>
          <c:showLegendKey val="0"/>
          <c:showVal val="0"/>
          <c:showCatName val="0"/>
          <c:showSerName val="0"/>
          <c:showPercent val="0"/>
          <c:showBubbleSize val="0"/>
        </c:dLbls>
        <c:gapWidth val="150"/>
        <c:axId val="157854720"/>
        <c:axId val="15786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8B7B-463E-8C87-AE77EDA715CD}"/>
            </c:ext>
          </c:extLst>
        </c:ser>
        <c:dLbls>
          <c:showLegendKey val="0"/>
          <c:showVal val="0"/>
          <c:showCatName val="0"/>
          <c:showSerName val="0"/>
          <c:showPercent val="0"/>
          <c:showBubbleSize val="0"/>
        </c:dLbls>
        <c:marker val="1"/>
        <c:smooth val="0"/>
        <c:axId val="157854720"/>
        <c:axId val="157860992"/>
      </c:lineChart>
      <c:dateAx>
        <c:axId val="157854720"/>
        <c:scaling>
          <c:orientation val="minMax"/>
        </c:scaling>
        <c:delete val="1"/>
        <c:axPos val="b"/>
        <c:numFmt formatCode="ge" sourceLinked="1"/>
        <c:majorTickMark val="none"/>
        <c:minorTickMark val="none"/>
        <c:tickLblPos val="none"/>
        <c:crossAx val="157860992"/>
        <c:crosses val="autoZero"/>
        <c:auto val="1"/>
        <c:lblOffset val="100"/>
        <c:baseTimeUnit val="years"/>
      </c:dateAx>
      <c:valAx>
        <c:axId val="157860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85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39"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京都府長岡京市　長岡京市営西山天王山駅東駐車場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1831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117.1</v>
      </c>
      <c r="V31" s="118"/>
      <c r="W31" s="118"/>
      <c r="X31" s="118"/>
      <c r="Y31" s="118"/>
      <c r="Z31" s="118"/>
      <c r="AA31" s="118"/>
      <c r="AB31" s="118"/>
      <c r="AC31" s="118"/>
      <c r="AD31" s="118"/>
      <c r="AE31" s="118"/>
      <c r="AF31" s="118"/>
      <c r="AG31" s="118"/>
      <c r="AH31" s="118"/>
      <c r="AI31" s="118"/>
      <c r="AJ31" s="118"/>
      <c r="AK31" s="118"/>
      <c r="AL31" s="118"/>
      <c r="AM31" s="118"/>
      <c r="AN31" s="118">
        <f>データ!Z7</f>
        <v>123.1</v>
      </c>
      <c r="AO31" s="118"/>
      <c r="AP31" s="118"/>
      <c r="AQ31" s="118"/>
      <c r="AR31" s="118"/>
      <c r="AS31" s="118"/>
      <c r="AT31" s="118"/>
      <c r="AU31" s="118"/>
      <c r="AV31" s="118"/>
      <c r="AW31" s="118"/>
      <c r="AX31" s="118"/>
      <c r="AY31" s="118"/>
      <c r="AZ31" s="118"/>
      <c r="BA31" s="118"/>
      <c r="BB31" s="118"/>
      <c r="BC31" s="118"/>
      <c r="BD31" s="118"/>
      <c r="BE31" s="118"/>
      <c r="BF31" s="118"/>
      <c r="BG31" s="118">
        <f>データ!AA7</f>
        <v>118.9</v>
      </c>
      <c r="BH31" s="118"/>
      <c r="BI31" s="118"/>
      <c r="BJ31" s="118"/>
      <c r="BK31" s="118"/>
      <c r="BL31" s="118"/>
      <c r="BM31" s="118"/>
      <c r="BN31" s="118"/>
      <c r="BO31" s="118"/>
      <c r="BP31" s="118"/>
      <c r="BQ31" s="118"/>
      <c r="BR31" s="118"/>
      <c r="BS31" s="118"/>
      <c r="BT31" s="118"/>
      <c r="BU31" s="118"/>
      <c r="BV31" s="118"/>
      <c r="BW31" s="118"/>
      <c r="BX31" s="118"/>
      <c r="BY31" s="118"/>
      <c r="BZ31" s="118">
        <f>データ!AB7</f>
        <v>116.9</v>
      </c>
      <c r="CA31" s="118"/>
      <c r="CB31" s="118"/>
      <c r="CC31" s="118"/>
      <c r="CD31" s="118"/>
      <c r="CE31" s="118"/>
      <c r="CF31" s="118"/>
      <c r="CG31" s="118"/>
      <c r="CH31" s="118"/>
      <c r="CI31" s="118"/>
      <c r="CJ31" s="118"/>
      <c r="CK31" s="118"/>
      <c r="CL31" s="118"/>
      <c r="CM31" s="118"/>
      <c r="CN31" s="118"/>
      <c r="CO31" s="118"/>
      <c r="CP31" s="118"/>
      <c r="CQ31" s="118"/>
      <c r="CR31" s="118"/>
      <c r="CS31" s="118">
        <f>データ!AC7</f>
        <v>117.9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139</v>
      </c>
      <c r="JD31" s="120"/>
      <c r="JE31" s="120"/>
      <c r="JF31" s="120"/>
      <c r="JG31" s="120"/>
      <c r="JH31" s="120"/>
      <c r="JI31" s="120"/>
      <c r="JJ31" s="120"/>
      <c r="JK31" s="120"/>
      <c r="JL31" s="120"/>
      <c r="JM31" s="120"/>
      <c r="JN31" s="120"/>
      <c r="JO31" s="120"/>
      <c r="JP31" s="120"/>
      <c r="JQ31" s="120"/>
      <c r="JR31" s="120"/>
      <c r="JS31" s="120"/>
      <c r="JT31" s="120"/>
      <c r="JU31" s="121"/>
      <c r="JV31" s="119">
        <f>データ!DL7</f>
        <v>146.30000000000001</v>
      </c>
      <c r="JW31" s="120"/>
      <c r="JX31" s="120"/>
      <c r="JY31" s="120"/>
      <c r="JZ31" s="120"/>
      <c r="KA31" s="120"/>
      <c r="KB31" s="120"/>
      <c r="KC31" s="120"/>
      <c r="KD31" s="120"/>
      <c r="KE31" s="120"/>
      <c r="KF31" s="120"/>
      <c r="KG31" s="120"/>
      <c r="KH31" s="120"/>
      <c r="KI31" s="120"/>
      <c r="KJ31" s="120"/>
      <c r="KK31" s="120"/>
      <c r="KL31" s="120"/>
      <c r="KM31" s="120"/>
      <c r="KN31" s="121"/>
      <c r="KO31" s="119">
        <f>データ!DM7</f>
        <v>141.5</v>
      </c>
      <c r="KP31" s="120"/>
      <c r="KQ31" s="120"/>
      <c r="KR31" s="120"/>
      <c r="KS31" s="120"/>
      <c r="KT31" s="120"/>
      <c r="KU31" s="120"/>
      <c r="KV31" s="120"/>
      <c r="KW31" s="120"/>
      <c r="KX31" s="120"/>
      <c r="KY31" s="120"/>
      <c r="KZ31" s="120"/>
      <c r="LA31" s="120"/>
      <c r="LB31" s="120"/>
      <c r="LC31" s="120"/>
      <c r="LD31" s="120"/>
      <c r="LE31" s="120"/>
      <c r="LF31" s="120"/>
      <c r="LG31" s="121"/>
      <c r="LH31" s="119">
        <f>データ!DN7</f>
        <v>153.69999999999999</v>
      </c>
      <c r="LI31" s="120"/>
      <c r="LJ31" s="120"/>
      <c r="LK31" s="120"/>
      <c r="LL31" s="120"/>
      <c r="LM31" s="120"/>
      <c r="LN31" s="120"/>
      <c r="LO31" s="120"/>
      <c r="LP31" s="120"/>
      <c r="LQ31" s="120"/>
      <c r="LR31" s="120"/>
      <c r="LS31" s="120"/>
      <c r="LT31" s="120"/>
      <c r="LU31" s="120"/>
      <c r="LV31" s="120"/>
      <c r="LW31" s="120"/>
      <c r="LX31" s="120"/>
      <c r="LY31" s="120"/>
      <c r="LZ31" s="121"/>
      <c r="MA31" s="119">
        <f>データ!DO7</f>
        <v>165.9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31</v>
      </c>
      <c r="EM52" s="118"/>
      <c r="EN52" s="118"/>
      <c r="EO52" s="118"/>
      <c r="EP52" s="118"/>
      <c r="EQ52" s="118"/>
      <c r="ER52" s="118"/>
      <c r="ES52" s="118"/>
      <c r="ET52" s="118"/>
      <c r="EU52" s="118"/>
      <c r="EV52" s="118"/>
      <c r="EW52" s="118"/>
      <c r="EX52" s="118"/>
      <c r="EY52" s="118"/>
      <c r="EZ52" s="118"/>
      <c r="FA52" s="118"/>
      <c r="FB52" s="118"/>
      <c r="FC52" s="118"/>
      <c r="FD52" s="118"/>
      <c r="FE52" s="118">
        <f>データ!BG7</f>
        <v>33.799999999999997</v>
      </c>
      <c r="FF52" s="118"/>
      <c r="FG52" s="118"/>
      <c r="FH52" s="118"/>
      <c r="FI52" s="118"/>
      <c r="FJ52" s="118"/>
      <c r="FK52" s="118"/>
      <c r="FL52" s="118"/>
      <c r="FM52" s="118"/>
      <c r="FN52" s="118"/>
      <c r="FO52" s="118"/>
      <c r="FP52" s="118"/>
      <c r="FQ52" s="118"/>
      <c r="FR52" s="118"/>
      <c r="FS52" s="118"/>
      <c r="FT52" s="118"/>
      <c r="FU52" s="118"/>
      <c r="FV52" s="118"/>
      <c r="FW52" s="118"/>
      <c r="FX52" s="118">
        <f>データ!BH7</f>
        <v>32</v>
      </c>
      <c r="FY52" s="118"/>
      <c r="FZ52" s="118"/>
      <c r="GA52" s="118"/>
      <c r="GB52" s="118"/>
      <c r="GC52" s="118"/>
      <c r="GD52" s="118"/>
      <c r="GE52" s="118"/>
      <c r="GF52" s="118"/>
      <c r="GG52" s="118"/>
      <c r="GH52" s="118"/>
      <c r="GI52" s="118"/>
      <c r="GJ52" s="118"/>
      <c r="GK52" s="118"/>
      <c r="GL52" s="118"/>
      <c r="GM52" s="118"/>
      <c r="GN52" s="118"/>
      <c r="GO52" s="118"/>
      <c r="GP52" s="118"/>
      <c r="GQ52" s="118">
        <f>データ!BI7</f>
        <v>30.6</v>
      </c>
      <c r="GR52" s="118"/>
      <c r="GS52" s="118"/>
      <c r="GT52" s="118"/>
      <c r="GU52" s="118"/>
      <c r="GV52" s="118"/>
      <c r="GW52" s="118"/>
      <c r="GX52" s="118"/>
      <c r="GY52" s="118"/>
      <c r="GZ52" s="118"/>
      <c r="HA52" s="118"/>
      <c r="HB52" s="118"/>
      <c r="HC52" s="118"/>
      <c r="HD52" s="118"/>
      <c r="HE52" s="118"/>
      <c r="HF52" s="118"/>
      <c r="HG52" s="118"/>
      <c r="HH52" s="118"/>
      <c r="HI52" s="118"/>
      <c r="HJ52" s="118">
        <f>データ!BJ7</f>
        <v>31.3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55608</v>
      </c>
      <c r="JD52" s="126"/>
      <c r="JE52" s="126"/>
      <c r="JF52" s="126"/>
      <c r="JG52" s="126"/>
      <c r="JH52" s="126"/>
      <c r="JI52" s="126"/>
      <c r="JJ52" s="126"/>
      <c r="JK52" s="126"/>
      <c r="JL52" s="126"/>
      <c r="JM52" s="126"/>
      <c r="JN52" s="126"/>
      <c r="JO52" s="126"/>
      <c r="JP52" s="126"/>
      <c r="JQ52" s="126"/>
      <c r="JR52" s="126"/>
      <c r="JS52" s="126"/>
      <c r="JT52" s="126"/>
      <c r="JU52" s="126"/>
      <c r="JV52" s="126">
        <f>データ!BR7</f>
        <v>68059</v>
      </c>
      <c r="JW52" s="126"/>
      <c r="JX52" s="126"/>
      <c r="JY52" s="126"/>
      <c r="JZ52" s="126"/>
      <c r="KA52" s="126"/>
      <c r="KB52" s="126"/>
      <c r="KC52" s="126"/>
      <c r="KD52" s="126"/>
      <c r="KE52" s="126"/>
      <c r="KF52" s="126"/>
      <c r="KG52" s="126"/>
      <c r="KH52" s="126"/>
      <c r="KI52" s="126"/>
      <c r="KJ52" s="126"/>
      <c r="KK52" s="126"/>
      <c r="KL52" s="126"/>
      <c r="KM52" s="126"/>
      <c r="KN52" s="126"/>
      <c r="KO52" s="126">
        <f>データ!BS7</f>
        <v>61357</v>
      </c>
      <c r="KP52" s="126"/>
      <c r="KQ52" s="126"/>
      <c r="KR52" s="126"/>
      <c r="KS52" s="126"/>
      <c r="KT52" s="126"/>
      <c r="KU52" s="126"/>
      <c r="KV52" s="126"/>
      <c r="KW52" s="126"/>
      <c r="KX52" s="126"/>
      <c r="KY52" s="126"/>
      <c r="KZ52" s="126"/>
      <c r="LA52" s="126"/>
      <c r="LB52" s="126"/>
      <c r="LC52" s="126"/>
      <c r="LD52" s="126"/>
      <c r="LE52" s="126"/>
      <c r="LF52" s="126"/>
      <c r="LG52" s="126"/>
      <c r="LH52" s="126">
        <f>データ!BT7</f>
        <v>59098</v>
      </c>
      <c r="LI52" s="126"/>
      <c r="LJ52" s="126"/>
      <c r="LK52" s="126"/>
      <c r="LL52" s="126"/>
      <c r="LM52" s="126"/>
      <c r="LN52" s="126"/>
      <c r="LO52" s="126"/>
      <c r="LP52" s="126"/>
      <c r="LQ52" s="126"/>
      <c r="LR52" s="126"/>
      <c r="LS52" s="126"/>
      <c r="LT52" s="126"/>
      <c r="LU52" s="126"/>
      <c r="LV52" s="126"/>
      <c r="LW52" s="126"/>
      <c r="LX52" s="126"/>
      <c r="LY52" s="126"/>
      <c r="LZ52" s="126"/>
      <c r="MA52" s="126">
        <f>データ!BU7</f>
        <v>61287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211389</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pSIGhCNbPv2DOr5TZwZyasdUE87SUuRjpXlorbiYZSf82iqghVHhNapqfl+KDv7JHn+eXAmEgRJ+46/s6BMH7Q==" saltValue="PmrIygz5Rb+c64YMHhPld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109</v>
      </c>
      <c r="AO5" s="59" t="s">
        <v>103</v>
      </c>
      <c r="AP5" s="59" t="s">
        <v>104</v>
      </c>
      <c r="AQ5" s="59" t="s">
        <v>105</v>
      </c>
      <c r="AR5" s="59" t="s">
        <v>106</v>
      </c>
      <c r="AS5" s="59" t="s">
        <v>107</v>
      </c>
      <c r="AT5" s="59" t="s">
        <v>108</v>
      </c>
      <c r="AU5" s="59" t="s">
        <v>98</v>
      </c>
      <c r="AV5" s="59" t="s">
        <v>99</v>
      </c>
      <c r="AW5" s="59" t="s">
        <v>100</v>
      </c>
      <c r="AX5" s="59" t="s">
        <v>110</v>
      </c>
      <c r="AY5" s="59" t="s">
        <v>102</v>
      </c>
      <c r="AZ5" s="59" t="s">
        <v>103</v>
      </c>
      <c r="BA5" s="59" t="s">
        <v>104</v>
      </c>
      <c r="BB5" s="59" t="s">
        <v>105</v>
      </c>
      <c r="BC5" s="59" t="s">
        <v>106</v>
      </c>
      <c r="BD5" s="59" t="s">
        <v>107</v>
      </c>
      <c r="BE5" s="59" t="s">
        <v>108</v>
      </c>
      <c r="BF5" s="59" t="s">
        <v>111</v>
      </c>
      <c r="BG5" s="59" t="s">
        <v>99</v>
      </c>
      <c r="BH5" s="59" t="s">
        <v>100</v>
      </c>
      <c r="BI5" s="59" t="s">
        <v>101</v>
      </c>
      <c r="BJ5" s="59" t="s">
        <v>102</v>
      </c>
      <c r="BK5" s="59" t="s">
        <v>103</v>
      </c>
      <c r="BL5" s="59" t="s">
        <v>104</v>
      </c>
      <c r="BM5" s="59" t="s">
        <v>105</v>
      </c>
      <c r="BN5" s="59" t="s">
        <v>106</v>
      </c>
      <c r="BO5" s="59" t="s">
        <v>107</v>
      </c>
      <c r="BP5" s="59" t="s">
        <v>108</v>
      </c>
      <c r="BQ5" s="59" t="s">
        <v>98</v>
      </c>
      <c r="BR5" s="59" t="s">
        <v>112</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111</v>
      </c>
      <c r="CP5" s="59" t="s">
        <v>112</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113</v>
      </c>
      <c r="B6" s="60">
        <f>B8</f>
        <v>2017</v>
      </c>
      <c r="C6" s="60">
        <f t="shared" ref="C6:X6" si="1">C8</f>
        <v>262099</v>
      </c>
      <c r="D6" s="60">
        <f t="shared" si="1"/>
        <v>47</v>
      </c>
      <c r="E6" s="60">
        <f t="shared" si="1"/>
        <v>14</v>
      </c>
      <c r="F6" s="60">
        <f t="shared" si="1"/>
        <v>0</v>
      </c>
      <c r="G6" s="60">
        <f t="shared" si="1"/>
        <v>2</v>
      </c>
      <c r="H6" s="60" t="str">
        <f>SUBSTITUTE(H8,"　","")</f>
        <v>京都府長岡京市</v>
      </c>
      <c r="I6" s="60" t="str">
        <f t="shared" si="1"/>
        <v>長岡京市営西山天王山駅東駐車場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v>
      </c>
      <c r="S6" s="62" t="str">
        <f t="shared" si="1"/>
        <v>駅</v>
      </c>
      <c r="T6" s="62" t="str">
        <f t="shared" si="1"/>
        <v>無</v>
      </c>
      <c r="U6" s="63">
        <f t="shared" si="1"/>
        <v>1831</v>
      </c>
      <c r="V6" s="63">
        <f t="shared" si="1"/>
        <v>41</v>
      </c>
      <c r="W6" s="63">
        <f t="shared" si="1"/>
        <v>200</v>
      </c>
      <c r="X6" s="62" t="str">
        <f t="shared" si="1"/>
        <v>利用料金制</v>
      </c>
      <c r="Y6" s="64">
        <f>IF(Y8="-",NA(),Y8)</f>
        <v>117.1</v>
      </c>
      <c r="Z6" s="64">
        <f t="shared" ref="Z6:AH6" si="2">IF(Z8="-",NA(),Z8)</f>
        <v>123.1</v>
      </c>
      <c r="AA6" s="64">
        <f t="shared" si="2"/>
        <v>118.9</v>
      </c>
      <c r="AB6" s="64">
        <f t="shared" si="2"/>
        <v>116.9</v>
      </c>
      <c r="AC6" s="64">
        <f t="shared" si="2"/>
        <v>117.9</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31</v>
      </c>
      <c r="BG6" s="64">
        <f t="shared" ref="BG6:BO6" si="5">IF(BG8="-",NA(),BG8)</f>
        <v>33.799999999999997</v>
      </c>
      <c r="BH6" s="64">
        <f t="shared" si="5"/>
        <v>32</v>
      </c>
      <c r="BI6" s="64">
        <f t="shared" si="5"/>
        <v>30.6</v>
      </c>
      <c r="BJ6" s="64">
        <f t="shared" si="5"/>
        <v>31.3</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55608</v>
      </c>
      <c r="BR6" s="65">
        <f t="shared" ref="BR6:BZ6" si="6">IF(BR8="-",NA(),BR8)</f>
        <v>68059</v>
      </c>
      <c r="BS6" s="65">
        <f t="shared" si="6"/>
        <v>61357</v>
      </c>
      <c r="BT6" s="65">
        <f t="shared" si="6"/>
        <v>59098</v>
      </c>
      <c r="BU6" s="65">
        <f t="shared" si="6"/>
        <v>61287</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114</v>
      </c>
      <c r="CM6" s="63">
        <f t="shared" ref="CM6:CN6" si="7">CM8</f>
        <v>211389</v>
      </c>
      <c r="CN6" s="63" t="str">
        <f t="shared" si="7"/>
        <v>-</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139</v>
      </c>
      <c r="DL6" s="64">
        <f t="shared" ref="DL6:DT6" si="9">IF(DL8="-",NA(),DL8)</f>
        <v>146.30000000000001</v>
      </c>
      <c r="DM6" s="64">
        <f t="shared" si="9"/>
        <v>141.5</v>
      </c>
      <c r="DN6" s="64">
        <f t="shared" si="9"/>
        <v>153.69999999999999</v>
      </c>
      <c r="DO6" s="64">
        <f t="shared" si="9"/>
        <v>165.9</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115</v>
      </c>
      <c r="B7" s="60">
        <f t="shared" ref="B7:X7" si="10">B8</f>
        <v>2017</v>
      </c>
      <c r="C7" s="60">
        <f t="shared" si="10"/>
        <v>262099</v>
      </c>
      <c r="D7" s="60">
        <f t="shared" si="10"/>
        <v>47</v>
      </c>
      <c r="E7" s="60">
        <f t="shared" si="10"/>
        <v>14</v>
      </c>
      <c r="F7" s="60">
        <f t="shared" si="10"/>
        <v>0</v>
      </c>
      <c r="G7" s="60">
        <f t="shared" si="10"/>
        <v>2</v>
      </c>
      <c r="H7" s="60" t="str">
        <f t="shared" si="10"/>
        <v>京都府　長岡京市</v>
      </c>
      <c r="I7" s="60" t="str">
        <f t="shared" si="10"/>
        <v>長岡京市営西山天王山駅東駐車場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v>
      </c>
      <c r="S7" s="62" t="str">
        <f t="shared" si="10"/>
        <v>駅</v>
      </c>
      <c r="T7" s="62" t="str">
        <f t="shared" si="10"/>
        <v>無</v>
      </c>
      <c r="U7" s="63">
        <f t="shared" si="10"/>
        <v>1831</v>
      </c>
      <c r="V7" s="63">
        <f t="shared" si="10"/>
        <v>41</v>
      </c>
      <c r="W7" s="63">
        <f t="shared" si="10"/>
        <v>200</v>
      </c>
      <c r="X7" s="62" t="str">
        <f t="shared" si="10"/>
        <v>利用料金制</v>
      </c>
      <c r="Y7" s="64">
        <f>Y8</f>
        <v>117.1</v>
      </c>
      <c r="Z7" s="64">
        <f t="shared" ref="Z7:AH7" si="11">Z8</f>
        <v>123.1</v>
      </c>
      <c r="AA7" s="64">
        <f t="shared" si="11"/>
        <v>118.9</v>
      </c>
      <c r="AB7" s="64">
        <f t="shared" si="11"/>
        <v>116.9</v>
      </c>
      <c r="AC7" s="64">
        <f t="shared" si="11"/>
        <v>117.9</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31</v>
      </c>
      <c r="BG7" s="64">
        <f t="shared" ref="BG7:BO7" si="14">BG8</f>
        <v>33.799999999999997</v>
      </c>
      <c r="BH7" s="64">
        <f t="shared" si="14"/>
        <v>32</v>
      </c>
      <c r="BI7" s="64">
        <f t="shared" si="14"/>
        <v>30.6</v>
      </c>
      <c r="BJ7" s="64">
        <f t="shared" si="14"/>
        <v>31.3</v>
      </c>
      <c r="BK7" s="64">
        <f t="shared" si="14"/>
        <v>37.6</v>
      </c>
      <c r="BL7" s="64">
        <f t="shared" si="14"/>
        <v>40.700000000000003</v>
      </c>
      <c r="BM7" s="64">
        <f t="shared" si="14"/>
        <v>38.200000000000003</v>
      </c>
      <c r="BN7" s="64">
        <f t="shared" si="14"/>
        <v>34.6</v>
      </c>
      <c r="BO7" s="64">
        <f t="shared" si="14"/>
        <v>37.6</v>
      </c>
      <c r="BP7" s="61"/>
      <c r="BQ7" s="65">
        <f>BQ8</f>
        <v>55608</v>
      </c>
      <c r="BR7" s="65">
        <f t="shared" ref="BR7:BZ7" si="15">BR8</f>
        <v>68059</v>
      </c>
      <c r="BS7" s="65">
        <f t="shared" si="15"/>
        <v>61357</v>
      </c>
      <c r="BT7" s="65">
        <f t="shared" si="15"/>
        <v>59098</v>
      </c>
      <c r="BU7" s="65">
        <f t="shared" si="15"/>
        <v>61287</v>
      </c>
      <c r="BV7" s="65">
        <f t="shared" si="15"/>
        <v>6777</v>
      </c>
      <c r="BW7" s="65">
        <f t="shared" si="15"/>
        <v>7496</v>
      </c>
      <c r="BX7" s="65">
        <f t="shared" si="15"/>
        <v>6967</v>
      </c>
      <c r="BY7" s="65">
        <f t="shared" si="15"/>
        <v>7138</v>
      </c>
      <c r="BZ7" s="65">
        <f t="shared" si="15"/>
        <v>8131</v>
      </c>
      <c r="CA7" s="63"/>
      <c r="CB7" s="64" t="s">
        <v>116</v>
      </c>
      <c r="CC7" s="64" t="s">
        <v>116</v>
      </c>
      <c r="CD7" s="64" t="s">
        <v>116</v>
      </c>
      <c r="CE7" s="64" t="s">
        <v>116</v>
      </c>
      <c r="CF7" s="64" t="s">
        <v>116</v>
      </c>
      <c r="CG7" s="64" t="s">
        <v>116</v>
      </c>
      <c r="CH7" s="64" t="s">
        <v>116</v>
      </c>
      <c r="CI7" s="64" t="s">
        <v>116</v>
      </c>
      <c r="CJ7" s="64" t="s">
        <v>116</v>
      </c>
      <c r="CK7" s="64" t="s">
        <v>114</v>
      </c>
      <c r="CL7" s="61"/>
      <c r="CM7" s="63">
        <f>CM8</f>
        <v>211389</v>
      </c>
      <c r="CN7" s="63" t="str">
        <f>CN8</f>
        <v>-</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139</v>
      </c>
      <c r="DL7" s="64">
        <f t="shared" ref="DL7:DT7" si="17">DL8</f>
        <v>146.30000000000001</v>
      </c>
      <c r="DM7" s="64">
        <f t="shared" si="17"/>
        <v>141.5</v>
      </c>
      <c r="DN7" s="64">
        <f t="shared" si="17"/>
        <v>153.69999999999999</v>
      </c>
      <c r="DO7" s="64">
        <f t="shared" si="17"/>
        <v>165.9</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262099</v>
      </c>
      <c r="D8" s="67">
        <v>47</v>
      </c>
      <c r="E8" s="67">
        <v>14</v>
      </c>
      <c r="F8" s="67">
        <v>0</v>
      </c>
      <c r="G8" s="67">
        <v>2</v>
      </c>
      <c r="H8" s="67" t="s">
        <v>117</v>
      </c>
      <c r="I8" s="67" t="s">
        <v>118</v>
      </c>
      <c r="J8" s="67" t="s">
        <v>119</v>
      </c>
      <c r="K8" s="67" t="s">
        <v>120</v>
      </c>
      <c r="L8" s="67" t="s">
        <v>121</v>
      </c>
      <c r="M8" s="67" t="s">
        <v>122</v>
      </c>
      <c r="N8" s="67" t="s">
        <v>123</v>
      </c>
      <c r="O8" s="68" t="s">
        <v>124</v>
      </c>
      <c r="P8" s="69" t="s">
        <v>125</v>
      </c>
      <c r="Q8" s="69" t="s">
        <v>126</v>
      </c>
      <c r="R8" s="70">
        <v>4</v>
      </c>
      <c r="S8" s="69" t="s">
        <v>127</v>
      </c>
      <c r="T8" s="69" t="s">
        <v>128</v>
      </c>
      <c r="U8" s="70">
        <v>1831</v>
      </c>
      <c r="V8" s="70">
        <v>41</v>
      </c>
      <c r="W8" s="70">
        <v>200</v>
      </c>
      <c r="X8" s="69" t="s">
        <v>129</v>
      </c>
      <c r="Y8" s="71">
        <v>117.1</v>
      </c>
      <c r="Z8" s="71">
        <v>123.1</v>
      </c>
      <c r="AA8" s="71">
        <v>118.9</v>
      </c>
      <c r="AB8" s="71">
        <v>116.9</v>
      </c>
      <c r="AC8" s="71">
        <v>117.9</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31</v>
      </c>
      <c r="BG8" s="71">
        <v>33.799999999999997</v>
      </c>
      <c r="BH8" s="71">
        <v>32</v>
      </c>
      <c r="BI8" s="71">
        <v>30.6</v>
      </c>
      <c r="BJ8" s="71">
        <v>31.3</v>
      </c>
      <c r="BK8" s="71">
        <v>37.6</v>
      </c>
      <c r="BL8" s="71">
        <v>40.700000000000003</v>
      </c>
      <c r="BM8" s="71">
        <v>38.200000000000003</v>
      </c>
      <c r="BN8" s="71">
        <v>34.6</v>
      </c>
      <c r="BO8" s="71">
        <v>37.6</v>
      </c>
      <c r="BP8" s="68">
        <v>26.4</v>
      </c>
      <c r="BQ8" s="72">
        <v>55608</v>
      </c>
      <c r="BR8" s="72">
        <v>68059</v>
      </c>
      <c r="BS8" s="72">
        <v>61357</v>
      </c>
      <c r="BT8" s="73">
        <v>59098</v>
      </c>
      <c r="BU8" s="73">
        <v>61287</v>
      </c>
      <c r="BV8" s="72">
        <v>6777</v>
      </c>
      <c r="BW8" s="72">
        <v>7496</v>
      </c>
      <c r="BX8" s="72">
        <v>6967</v>
      </c>
      <c r="BY8" s="72">
        <v>7138</v>
      </c>
      <c r="BZ8" s="72">
        <v>8131</v>
      </c>
      <c r="CA8" s="70">
        <v>15069</v>
      </c>
      <c r="CB8" s="71" t="s">
        <v>121</v>
      </c>
      <c r="CC8" s="71" t="s">
        <v>121</v>
      </c>
      <c r="CD8" s="71" t="s">
        <v>121</v>
      </c>
      <c r="CE8" s="71" t="s">
        <v>121</v>
      </c>
      <c r="CF8" s="71" t="s">
        <v>121</v>
      </c>
      <c r="CG8" s="71" t="s">
        <v>121</v>
      </c>
      <c r="CH8" s="71" t="s">
        <v>121</v>
      </c>
      <c r="CI8" s="71" t="s">
        <v>121</v>
      </c>
      <c r="CJ8" s="71" t="s">
        <v>121</v>
      </c>
      <c r="CK8" s="71" t="s">
        <v>121</v>
      </c>
      <c r="CL8" s="68" t="s">
        <v>121</v>
      </c>
      <c r="CM8" s="70">
        <v>211389</v>
      </c>
      <c r="CN8" s="70" t="s">
        <v>121</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84.4</v>
      </c>
      <c r="DF8" s="71">
        <v>78.400000000000006</v>
      </c>
      <c r="DG8" s="71">
        <v>70.5</v>
      </c>
      <c r="DH8" s="71">
        <v>59.2</v>
      </c>
      <c r="DI8" s="71">
        <v>62.4</v>
      </c>
      <c r="DJ8" s="68">
        <v>120.3</v>
      </c>
      <c r="DK8" s="71">
        <v>139</v>
      </c>
      <c r="DL8" s="71">
        <v>146.30000000000001</v>
      </c>
      <c r="DM8" s="71">
        <v>141.5</v>
      </c>
      <c r="DN8" s="71">
        <v>153.69999999999999</v>
      </c>
      <c r="DO8" s="71">
        <v>165.9</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長岡京市役所</cp:lastModifiedBy>
  <dcterms:modified xsi:type="dcterms:W3CDTF">2019-01-23T02:12:08Z</dcterms:modified>
</cp:coreProperties>
</file>