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上下水道部\営業課\経営係\経営比較分析表\下水道\H29\"/>
    </mc:Choice>
  </mc:AlternateContent>
  <workbookProtection workbookAlgorithmName="SHA-512" workbookHashValue="lwQfcG9U3khP3A2GkMyXd/uC8st9rtY/k/UwXcqzmbaq/aQP6P2jrvAkrp2ehmYSibZjcs2w1RNoFwRY0YqVRA==" workbookSaltValue="yFQ8cIpHB7GveJyZ6P8yQw==" workbookSpinCount="100000" lockStructure="1"/>
  <bookViews>
    <workbookView xWindow="0" yWindow="0" windowWidth="15360" windowHeight="7635"/>
  </bookViews>
  <sheets>
    <sheet name="法非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P10" i="4"/>
  <c r="I10" i="4"/>
  <c r="BB8"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<sst xmlns="http://schemas.openxmlformats.org/spreadsheetml/2006/main" count="245" uniqueCount="126">
  <si>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</si>
  <si>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</si>
  <si>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</si>
  <si>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</si>
  <si>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</si>
  <si>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</si>
  <si>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</si>
  <si>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</si>
  <si>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</si>
  <si>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</si>
  <si>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</si>
  <si>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</si>
  <si>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</si>
  <si>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</si>
  <si>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</si>
  <si>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</si>
  <si>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</si>
  <si>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</si>
  <si>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</si>
  <si>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</si>
  <si>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</si>
  <si>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</si>
  <si>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</si>
  <si>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</si>
  <si>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</si>
  <si>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</si>
  <si>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</si>
  <si>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</si>
  <si>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</si>
  <si>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</si>
  <si>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</si>
  <si>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</si>
  <si>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</si>
  <si>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</si>
  <si>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</si>
  <si>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</si>
  <si>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</si>
  <si>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</si>
  <si>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</si>
  <si>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</si>
  <si>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</si>
  <si>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</si>
  <si>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</si>
  <si>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</si>
  <si>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</si>
  <si>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</si>
  <si>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</si>
  <si>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</si>
  <si>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</si>
  <si>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</si>
  <si>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</si>
  <si>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</si>
  <si>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</si>
  <si>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</si>
  <si>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</si>
  <si>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</si>
  <si>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</si>
  <si>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</si>
  <si>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</si>
  <si>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</si>
  <si>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</si>
  <si>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</si>
  <si>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</si>
  <si>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</si>
  <si>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</si>
  <si>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</si>
  <si>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</si>
  <si>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</si>
  <si>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</si>
  <si>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</si>
  <si>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</si>
  <si>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</si>
  <si>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</si>
  <si>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</si>
  <si>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</si>
  <si>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</si>
  <si>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</si>
  <si>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</si>
  <si>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</si>
  <si>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</si>
  <si>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</si>
  <si>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</si>
  <si>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</si>
  <si>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</si>
  <si>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</si>
  <si>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</si>
  <si>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</si>
  <si>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</si>
  <si>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</si>
  <si>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</si>
  <si>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</si>
  <si>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</si>
  <si>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</si>
  <si>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</si>
  <si>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</si>
  <si>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</si>
  <si>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</si>
  <si>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</si>
  <si>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</si>
  <si>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</si>
  <si>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</si>
  <si>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</si>
  <si>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</si>
  <si>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</si>
  <si>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</si>
  <si>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</si>
  <si>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</si>
  <si>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</si>
  <si>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</si>
  <si>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</si>
  <si>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向日市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</si>
  <si>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</si>
  <si>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</si>
  <si>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</si>
  <si>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</si>
  <si>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</si>
  <si>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</si>
  <si>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</si>
  <si>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</si>
  <si>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</si>
  <si>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</si>
  <si>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</si>
  <si>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</si>
  <si>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③管渠改善率
　昭和49年から整備に着手したため、耐用年数50年に達している老朽管はありません。
　現在、予防保全型の維持管理を行い、下水道管渠の長寿命化に取り組んでいます。
</t>
    <phoneticPr fontId="4"/>
  </si>
  <si>
    <t xml:space="preserve">①収益的収支比率
　100％を下回っており、必要な歳出を下水道使用料等で賄えず、一般会計からの繰入金に依存していることから、一般会計繰入金の適正化が必要です。
④企業債残高対事業規模比率
　一般会計負担分を除いた企業債残高の比率は674.24％となり、前年度から減少しています。
⑤経費回収率
　100％を下回っており、汚水処理費が使用料以外の収入により賄われていることがわかります。適正な経費回収のため、経営管理の向上が必要です。
⑥汚水処理原価
　汚水資本費が高くなる分流式下水道であることから、類似団体と比べて高くなっています。
⑦施設利用率
　市全域が桂川右岸流域下水道に含まれているため、終末処理場を所有していません。
⑧水洗化率
　早くから水洗化を進め、汚水事業整備が平成12年に完了したことから、類似団体と比べて高くなっています。
</t>
    <phoneticPr fontId="4"/>
  </si>
  <si>
    <t>　歳出の大部分を占める企業債償還金が減少傾向にありますが、使用料で歳出を賄えない状況は今後も続く見込みです。
　経営健全化のため、平成２９年度に中長期的な経営の基本計画である「経営戦略」を策定したほか、平成３２年度から公営企業会計を適用することを目指し、現在移行を進めています。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</si>
</sst>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4F-48EF-A79D-BBA0000722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0.09</c:v>
                </c:pt>
                <c:pt idx="2">
                  <c:v>0.15</c:v>
                </c:pt>
                <c:pt idx="3">
                  <c:v>4.88</c:v>
                </c:pt>
                <c:pt idx="4">
                  <c:v>0.2</c:v>
                </c:pt>
              </c:numCache>
            </c:numRef>
          </c:val>
          <c:smooth val="0"/>
          <c:extLst>
            <c:ext xmlns:c16="http://schemas.microsoft.com/office/drawing/2014/chart" uri="{C3380CC4-5D6E-409C-BE32-E72D297353CC}">
              <c16:uniqueId val="{00000001-F24F-48EF-A79D-BBA0000722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C6-4D15-8266-74AA00B076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79.22</c:v>
                </c:pt>
                <c:pt idx="1">
                  <c:v>83.47</c:v>
                </c:pt>
                <c:pt idx="2">
                  <c:v>86.69</c:v>
                </c:pt>
                <c:pt idx="3">
                  <c:v>80.16</c:v>
                </c:pt>
                <c:pt idx="4">
                  <c:v>73.599999999999994</c:v>
                </c:pt>
              </c:numCache>
            </c:numRef>
          </c:val>
          <c:smooth val="0"/>
          <c:extLst>
            <c:ext xmlns:c16="http://schemas.microsoft.com/office/drawing/2014/chart" uri="{C3380CC4-5D6E-409C-BE32-E72D297353CC}">
              <c16:uniqueId val="{00000001-C9C6-4D15-8266-74AA00B076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98.36</c:v>
                </c:pt>
                <c:pt idx="1">
                  <c:v>98.54</c:v>
                </c:pt>
                <c:pt idx="2">
                  <c:v>98.68</c:v>
                </c:pt>
                <c:pt idx="3">
                  <c:v>98.83</c:v>
                </c:pt>
                <c:pt idx="4">
                  <c:v>98.95</c:v>
                </c:pt>
              </c:numCache>
            </c:numRef>
          </c:val>
          <c:extLst>
            <c:ext xmlns:c16="http://schemas.microsoft.com/office/drawing/2014/chart" uri="{C3380CC4-5D6E-409C-BE32-E72D297353CC}">
              <c16:uniqueId val="{00000000-CFB3-4F1F-87D2-52CE23D3BA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95.59</c:v>
                </c:pt>
                <c:pt idx="1">
                  <c:v>96.07</c:v>
                </c:pt>
                <c:pt idx="2">
                  <c:v>96.14</c:v>
                </c:pt>
                <c:pt idx="3">
                  <c:v>96.19</c:v>
                </c:pt>
                <c:pt idx="4">
                  <c:v>96.4</c:v>
                </c:pt>
              </c:numCache>
            </c:numRef>
          </c:val>
          <c:smooth val="0"/>
          <c:extLst>
            <c:ext xmlns:c16="http://schemas.microsoft.com/office/drawing/2014/chart" uri="{C3380CC4-5D6E-409C-BE32-E72D297353CC}">
              <c16:uniqueId val="{00000001-CFB3-4F1F-87D2-52CE23D3BA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76.61</c:v>
                </c:pt>
                <c:pt idx="1">
                  <c:v>74.11</c:v>
                </c:pt>
                <c:pt idx="2">
                  <c:v>64.349999999999994</c:v>
                </c:pt>
                <c:pt idx="3">
                  <c:v>64.36</c:v>
                </c:pt>
                <c:pt idx="4">
                  <c:v>65.41</c:v>
                </c:pt>
              </c:numCache>
            </c:numRef>
          </c:val>
          <c:extLst>
            <c:ext xmlns:c16="http://schemas.microsoft.com/office/drawing/2014/chart" uri="{C3380CC4-5D6E-409C-BE32-E72D297353CC}">
              <c16:uniqueId val="{00000000-8375-4EDF-A8E9-D9D99B9112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5-4EDF-A8E9-D9D99B9112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8-4BEC-8C83-DFCDCAC4D9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8-4BEC-8C83-DFCDCAC4D9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11-459D-9ECB-5A67FED4F5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11-459D-9ECB-5A67FED4F5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14-42DA-AE8E-AD40372920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4-42DA-AE8E-AD40372920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EA-40F9-BF2E-4E44F52166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EA-40F9-BF2E-4E44F52166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887.24</c:v>
                </c:pt>
                <c:pt idx="1">
                  <c:v>788.45</c:v>
                </c:pt>
                <c:pt idx="2">
                  <c:v>767.13</c:v>
                </c:pt>
                <c:pt idx="3">
                  <c:v>744.42</c:v>
                </c:pt>
                <c:pt idx="4">
                  <c:v>1764.64</c:v>
                </c:pt>
              </c:numCache>
            </c:numRef>
          </c:val>
          <c:extLst>
            <c:ext xmlns:c16="http://schemas.microsoft.com/office/drawing/2014/chart" uri="{C3380CC4-5D6E-409C-BE32-E72D297353CC}">
              <c16:uniqueId val="{00000000-B74E-4381-94BE-3A8AF906CC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892.91</c:v>
                </c:pt>
                <c:pt idx="1">
                  <c:v>839.9</c:v>
                </c:pt>
                <c:pt idx="2">
                  <c:v>775.45</c:v>
                </c:pt>
                <c:pt idx="3">
                  <c:v>786.46</c:v>
                </c:pt>
                <c:pt idx="4">
                  <c:v>707.12</c:v>
                </c:pt>
              </c:numCache>
            </c:numRef>
          </c:val>
          <c:smooth val="0"/>
          <c:extLst>
            <c:ext xmlns:c16="http://schemas.microsoft.com/office/drawing/2014/chart" uri="{C3380CC4-5D6E-409C-BE32-E72D297353CC}">
              <c16:uniqueId val="{00000001-B74E-4381-94BE-3A8AF906CC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84.91</c:v>
                </c:pt>
                <c:pt idx="1">
                  <c:v>86.96</c:v>
                </c:pt>
                <c:pt idx="2">
                  <c:v>87.77</c:v>
                </c:pt>
                <c:pt idx="3">
                  <c:v>87.14</c:v>
                </c:pt>
                <c:pt idx="4">
                  <c:v>85.94</c:v>
                </c:pt>
              </c:numCache>
            </c:numRef>
          </c:val>
          <c:extLst>
            <c:ext xmlns:c16="http://schemas.microsoft.com/office/drawing/2014/chart" uri="{C3380CC4-5D6E-409C-BE32-E72D297353CC}">
              <c16:uniqueId val="{00000000-762F-4286-A3E5-03193C8FB7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86.47</c:v>
                </c:pt>
                <c:pt idx="1">
                  <c:v>87.66</c:v>
                </c:pt>
                <c:pt idx="2">
                  <c:v>86.34</c:v>
                </c:pt>
                <c:pt idx="3">
                  <c:v>84.89</c:v>
                </c:pt>
                <c:pt idx="4">
                  <c:v>93.62</c:v>
                </c:pt>
              </c:numCache>
            </c:numRef>
          </c:val>
          <c:smooth val="0"/>
          <c:extLst>
            <c:ext xmlns:c16="http://schemas.microsoft.com/office/drawing/2014/chart" uri="{C3380CC4-5D6E-409C-BE32-E72D297353CC}">
              <c16:uniqueId val="{00000001-762F-4286-A3E5-03193C8FB7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149.94999999999999</c:v>
                </c:pt>
                <c:pt idx="1">
                  <c:v>149.94999999999999</c:v>
                </c:pt>
                <c:pt idx="2">
                  <c:v>149.96</c:v>
                </c:pt>
                <c:pt idx="3">
                  <c:v>149.97999999999999</c:v>
                </c:pt>
                <c:pt idx="4">
                  <c:v>149.99</c:v>
                </c:pt>
              </c:numCache>
            </c:numRef>
          </c:val>
          <c:extLst>
            <c:ext xmlns:c16="http://schemas.microsoft.com/office/drawing/2014/chart" uri="{C3380CC4-5D6E-409C-BE32-E72D297353CC}">
              <c16:uniqueId val="{00000000-2B59-49F9-9F66-E96F1C5FE0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146.86000000000001</c:v>
                </c:pt>
                <c:pt idx="1">
                  <c:v>145.18</c:v>
                </c:pt>
                <c:pt idx="2">
                  <c:v>147.52000000000001</c:v>
                </c:pt>
                <c:pt idx="3">
                  <c:v>146.26</c:v>
                </c:pt>
                <c:pt idx="4">
                  <c:v>136.47</c:v>
                </c:pt>
              </c:numCache>
            </c:numRef>
          </c:val>
          <c:smooth val="0"/>
          <c:extLst>
            <c:ext xmlns:c16="http://schemas.microsoft.com/office/drawing/2014/chart" uri="{C3380CC4-5D6E-409C-BE32-E72D297353CC}">
              <c16:uniqueId val="{00000001-2B59-49F9-9F66-E96F1C5FE0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向日市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Bb1</v>
      </c>
      <c r="X8" s="47"/>
      <c r="Y8" s="47"/>
      <c r="Z8" s="47"/>
      <c r="AA8" s="47"/>
      <c r="AB8" s="47"/>
      <c r="AC8" s="47"/>
      <c r="AD8" s="48" t="str">
        <f>データ!$M$6</f>
        <v>非設置</v>
      </c>
      <c r="AE8" s="48"/>
      <c r="AF8" s="48"/>
      <c r="AG8" s="48"/>
      <c r="AH8" s="48"/>
      <c r="AI8" s="48"/>
      <c r="AJ8" s="48"/>
      <c r="AK8" s="3"/>
      <c r="AL8" s="49">
        <f>データ!S6</f>
        <v>56955</v>
      </c>
      <c r="AM8" s="49"/>
      <c r="AN8" s="49"/>
      <c r="AO8" s="49"/>
      <c r="AP8" s="49"/>
      <c r="AQ8" s="49"/>
      <c r="AR8" s="49"/>
      <c r="AS8" s="49"/>
      <c r="AT8" s="44">
        <f>データ!T6</f>
        <v>7.72</v>
      </c>
      <c r="AU8" s="44"/>
      <c r="AV8" s="44"/>
      <c r="AW8" s="44"/>
      <c r="AX8" s="44"/>
      <c r="AY8" s="44"/>
      <c r="AZ8" s="44"/>
      <c r="BA8" s="44"/>
      <c r="BB8" s="44">
        <f>データ!U6</f>
        <v>7377.59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99.99</v>
      </c>
      <c r="Q10" s="44"/>
      <c r="R10" s="44"/>
      <c r="S10" s="44"/>
      <c r="T10" s="44"/>
      <c r="U10" s="44"/>
      <c r="V10" s="44"/>
      <c r="W10" s="44">
        <f>データ!Q6</f>
        <v>81.569999999999993</v>
      </c>
      <c r="X10" s="44"/>
      <c r="Y10" s="44"/>
      <c r="Z10" s="44"/>
      <c r="AA10" s="44"/>
      <c r="AB10" s="44"/>
      <c r="AC10" s="44"/>
      <c r="AD10" s="49">
        <f>データ!R6</f>
        <v>2224</v>
      </c>
      <c r="AE10" s="49"/>
      <c r="AF10" s="49"/>
      <c r="AG10" s="49"/>
      <c r="AH10" s="49"/>
      <c r="AI10" s="49"/>
      <c r="AJ10" s="49"/>
      <c r="AK10" s="2"/>
      <c r="AL10" s="49">
        <f>データ!V6</f>
        <v>57176</v>
      </c>
      <c r="AM10" s="49"/>
      <c r="AN10" s="49"/>
      <c r="AO10" s="49"/>
      <c r="AP10" s="49"/>
      <c r="AQ10" s="49"/>
      <c r="AR10" s="49"/>
      <c r="AS10" s="49"/>
      <c r="AT10" s="44">
        <f>データ!W6</f>
        <v>6.52</v>
      </c>
      <c r="AU10" s="44"/>
      <c r="AV10" s="44"/>
      <c r="AW10" s="44"/>
      <c r="AX10" s="44"/>
      <c r="AY10" s="44"/>
      <c r="AZ10" s="44"/>
      <c r="BA10" s="44"/>
      <c r="BB10" s="44">
        <f>データ!X6</f>
        <v>8769.33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M9E/V7AHyRTGWOa3W4IqHpKnIvCPH8+kGGYBpyguEQmcDldBY/Ft3xp8aw/ha3gS+mPtevSppq88RcCSfFrZpw==" saltValue="fbAhNbEVlolbjIAD9tqi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262081</v>
      </c>
      <c r="D6" s="32">
        <f t="shared" si="3"/>
        <v>47</v>
      </c>
      <c r="E6" s="32">
        <f t="shared" si="3"/>
        <v>17</v>
      </c>
      <c r="F6" s="32">
        <f t="shared" si="3"/>
        <v>1</v>
      </c>
      <c r="G6" s="32">
        <f t="shared" si="3"/>
        <v>0</v>
      </c>
      <c r="H6" s="32" t="str">
        <f t="shared" si="3"/>
        <v>京都府　向日市</v>
      </c>
      <c r="I6" s="32" t="str">
        <f t="shared" si="3"/>
        <v>法非適用</v>
      </c>
      <c r="J6" s="32" t="str">
        <f t="shared" si="3"/>
        <v>下水道事業</v>
      </c>
      <c r="K6" s="32" t="str">
        <f t="shared" si="3"/>
        <v>公共下水道</v>
      </c>
      <c r="L6" s="32" t="str">
        <f t="shared" si="3"/>
        <v>Bb1</v>
      </c>
      <c r="M6" s="32" t="str">
        <f t="shared" si="3"/>
        <v>非設置</v>
      </c>
      <c r="N6" s="33" t="str">
        <f t="shared" si="3"/>
        <v>-</v>
      </c>
      <c r="O6" s="33" t="str">
        <f t="shared" si="3"/>
        <v>該当数値なし</v>
      </c>
      <c r="P6" s="33">
        <f t="shared" si="3"/>
        <v>99.99</v>
      </c>
      <c r="Q6" s="33">
        <f t="shared" si="3"/>
        <v>81.569999999999993</v>
      </c>
      <c r="R6" s="33">
        <f t="shared" si="3"/>
        <v>2224</v>
      </c>
      <c r="S6" s="33">
        <f t="shared" si="3"/>
        <v>56955</v>
      </c>
      <c r="T6" s="33">
        <f t="shared" si="3"/>
        <v>7.72</v>
      </c>
      <c r="U6" s="33">
        <f t="shared" si="3"/>
        <v>7377.59</v>
      </c>
      <c r="V6" s="33">
        <f t="shared" si="3"/>
        <v>57176</v>
      </c>
      <c r="W6" s="33">
        <f t="shared" si="3"/>
        <v>6.52</v>
      </c>
      <c r="X6" s="33">
        <f t="shared" si="3"/>
        <v>8769.33</v>
      </c>
      <c r="Y6" s="34">
        <f>IF(Y7="",NA(),Y7)</f>
        <v>76.61</v>
      </c>
      <c r="Z6" s="34">
        <f t="shared" ref="Z6:AH6" si="4">IF(Z7="",NA(),Z7)</f>
        <v>74.11</v>
      </c>
      <c r="AA6" s="34">
        <f t="shared" si="4"/>
        <v>64.349999999999994</v>
      </c>
      <c r="AB6" s="34">
        <f t="shared" si="4"/>
        <v>64.36</v>
      </c>
      <c r="AC6" s="34">
        <f t="shared" si="4"/>
        <v>65.41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887.24</v>
      </c>
      <c r="BG6" s="34">
        <f t="shared" ref="BG6:BO6" si="7">IF(BG7="",NA(),BG7)</f>
        <v>788.45</v>
      </c>
      <c r="BH6" s="34">
        <f t="shared" si="7"/>
        <v>767.13</v>
      </c>
      <c r="BI6" s="34">
        <f t="shared" si="7"/>
        <v>744.42</v>
      </c>
      <c r="BJ6" s="34">
        <f t="shared" si="7"/>
        <v>1764.64</v>
      </c>
      <c r="BK6" s="34">
        <f t="shared" si="7"/>
        <v>892.91</v>
      </c>
      <c r="BL6" s="34">
        <f t="shared" si="7"/>
        <v>839.9</v>
      </c>
      <c r="BM6" s="34">
        <f t="shared" si="7"/>
        <v>775.45</v>
      </c>
      <c r="BN6" s="34">
        <f t="shared" si="7"/>
        <v>786.46</v>
      </c>
      <c r="BO6" s="34">
        <f t="shared" si="7"/>
        <v>707.12</v>
      </c>
      <c r="BP6" s="33" t="str">
        <f>IF(BP7="","",IF(BP7="-","【-】","【"&amp;SUBSTITUTE(TEXT(BP7,"#,##0.00"),"-","△")&amp;"】"))</f>
        <v>【707.33】</v>
      </c>
      <c r="BQ6" s="34">
        <f>IF(BQ7="",NA(),BQ7)</f>
        <v>84.91</v>
      </c>
      <c r="BR6" s="34">
        <f t="shared" ref="BR6:BZ6" si="8">IF(BR7="",NA(),BR7)</f>
        <v>86.96</v>
      </c>
      <c r="BS6" s="34">
        <f t="shared" si="8"/>
        <v>87.77</v>
      </c>
      <c r="BT6" s="34">
        <f t="shared" si="8"/>
        <v>87.14</v>
      </c>
      <c r="BU6" s="34">
        <f t="shared" si="8"/>
        <v>85.94</v>
      </c>
      <c r="BV6" s="34">
        <f t="shared" si="8"/>
        <v>86.47</v>
      </c>
      <c r="BW6" s="34">
        <f t="shared" si="8"/>
        <v>87.66</v>
      </c>
      <c r="BX6" s="34">
        <f t="shared" si="8"/>
        <v>86.34</v>
      </c>
      <c r="BY6" s="34">
        <f t="shared" si="8"/>
        <v>84.89</v>
      </c>
      <c r="BZ6" s="34">
        <f t="shared" si="8"/>
        <v>93.62</v>
      </c>
      <c r="CA6" s="33" t="str">
        <f>IF(CA7="","",IF(CA7="-","【-】","【"&amp;SUBSTITUTE(TEXT(CA7,"#,##0.00"),"-","△")&amp;"】"))</f>
        <v>【101.26】</v>
      </c>
      <c r="CB6" s="34">
        <f>IF(CB7="",NA(),CB7)</f>
        <v>149.94999999999999</v>
      </c>
      <c r="CC6" s="34">
        <f t="shared" ref="CC6:CK6" si="9">IF(CC7="",NA(),CC7)</f>
        <v>149.94999999999999</v>
      </c>
      <c r="CD6" s="34">
        <f t="shared" si="9"/>
        <v>149.96</v>
      </c>
      <c r="CE6" s="34">
        <f t="shared" si="9"/>
        <v>149.97999999999999</v>
      </c>
      <c r="CF6" s="34">
        <f t="shared" si="9"/>
        <v>149.99</v>
      </c>
      <c r="CG6" s="34">
        <f t="shared" si="9"/>
        <v>146.86000000000001</v>
      </c>
      <c r="CH6" s="34">
        <f t="shared" si="9"/>
        <v>145.18</v>
      </c>
      <c r="CI6" s="34">
        <f t="shared" si="9"/>
        <v>147.52000000000001</v>
      </c>
      <c r="CJ6" s="34">
        <f t="shared" si="9"/>
        <v>146.26</v>
      </c>
      <c r="CK6" s="34">
        <f t="shared" si="9"/>
        <v>136.47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79.22</v>
      </c>
      <c r="CS6" s="34">
        <f t="shared" si="10"/>
        <v>83.47</v>
      </c>
      <c r="CT6" s="34">
        <f t="shared" si="10"/>
        <v>86.69</v>
      </c>
      <c r="CU6" s="34">
        <f t="shared" si="10"/>
        <v>80.16</v>
      </c>
      <c r="CV6" s="34">
        <f t="shared" si="10"/>
        <v>73.599999999999994</v>
      </c>
      <c r="CW6" s="33" t="str">
        <f>IF(CW7="","",IF(CW7="-","【-】","【"&amp;SUBSTITUTE(TEXT(CW7,"#,##0.00"),"-","△")&amp;"】"))</f>
        <v>【60.13】</v>
      </c>
      <c r="CX6" s="34">
        <f>IF(CX7="",NA(),CX7)</f>
        <v>98.36</v>
      </c>
      <c r="CY6" s="34">
        <f t="shared" ref="CY6:DG6" si="11">IF(CY7="",NA(),CY7)</f>
        <v>98.54</v>
      </c>
      <c r="CZ6" s="34">
        <f t="shared" si="11"/>
        <v>98.68</v>
      </c>
      <c r="DA6" s="34">
        <f t="shared" si="11"/>
        <v>98.83</v>
      </c>
      <c r="DB6" s="34">
        <f t="shared" si="11"/>
        <v>98.95</v>
      </c>
      <c r="DC6" s="34">
        <f t="shared" si="11"/>
        <v>95.59</v>
      </c>
      <c r="DD6" s="34">
        <f t="shared" si="11"/>
        <v>96.07</v>
      </c>
      <c r="DE6" s="34">
        <f t="shared" si="11"/>
        <v>96.14</v>
      </c>
      <c r="DF6" s="34">
        <f t="shared" si="11"/>
        <v>96.19</v>
      </c>
      <c r="DG6" s="34">
        <f t="shared" si="11"/>
        <v>96.4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0.08</v>
      </c>
      <c r="EK6" s="34">
        <f t="shared" si="14"/>
        <v>0.09</v>
      </c>
      <c r="EL6" s="34">
        <f t="shared" si="14"/>
        <v>0.15</v>
      </c>
      <c r="EM6" s="34">
        <f t="shared" si="14"/>
        <v>4.88</v>
      </c>
      <c r="EN6" s="34">
        <f t="shared" si="14"/>
        <v>0.2</v>
      </c>
      <c r="EO6" s="33" t="str">
        <f>IF(EO7="","",IF(EO7="-","【-】","【"&amp;SUBSTITUTE(TEXT(EO7,"#,##0.00"),"-","△")&amp;"】"))</f>
        <v>【0.23】</v>
      </c>
    </row>
    <row r="7" spans="1:145" s="35" customFormat="1" x14ac:dyDescent="0.15">
      <c r="A7" s="27"/>
      <c r="B7" s="36">
        <v>2017</v>
      </c>
      <c r="C7" s="36">
        <v>262081</v>
      </c>
      <c r="D7" s="36">
        <v>47</v>
      </c>
      <c r="E7" s="36">
        <v>17</v>
      </c>
      <c r="F7" s="36">
        <v>1</v>
      </c>
      <c r="G7" s="36">
        <v>0</v>
      </c>
      <c r="H7" s="36" t="s">
        <v>110</v>
      </c>
      <c r="I7" s="36" t="s">
        <v>111</v>
      </c>
      <c r="J7" s="36" t="s">
        <v>112</v>
      </c>
      <c r="K7" s="36" t="s">
        <v>113</v>
      </c>
      <c r="L7" s="36" t="s">
        <v>114</v>
      </c>
      <c r="M7" s="36" t="s">
        <v>115</v>
      </c>
      <c r="N7" s="37" t="s">
        <v>116</v>
      </c>
      <c r="O7" s="37" t="s">
        <v>117</v>
      </c>
      <c r="P7" s="37">
        <v>99.99</v>
      </c>
      <c r="Q7" s="37">
        <v>81.569999999999993</v>
      </c>
      <c r="R7" s="37">
        <v>2224</v>
      </c>
      <c r="S7" s="37">
        <v>56955</v>
      </c>
      <c r="T7" s="37">
        <v>7.72</v>
      </c>
      <c r="U7" s="37">
        <v>7377.59</v>
      </c>
      <c r="V7" s="37">
        <v>57176</v>
      </c>
      <c r="W7" s="37">
        <v>6.52</v>
      </c>
      <c r="X7" s="37">
        <v>8769.33</v>
      </c>
      <c r="Y7" s="37">
        <v>76.61</v>
      </c>
      <c r="Z7" s="37">
        <v>74.11</v>
      </c>
      <c r="AA7" s="37">
        <v>64.349999999999994</v>
      </c>
      <c r="AB7" s="37">
        <v>64.36</v>
      </c>
      <c r="AC7" s="37">
        <v>65.41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887.24</v>
      </c>
      <c r="BG7" s="37">
        <v>788.45</v>
      </c>
      <c r="BH7" s="37">
        <v>767.13</v>
      </c>
      <c r="BI7" s="37">
        <v>744.42</v>
      </c>
      <c r="BJ7" s="37">
        <v>1764.64</v>
      </c>
      <c r="BK7" s="37">
        <v>892.91</v>
      </c>
      <c r="BL7" s="37">
        <v>839.9</v>
      </c>
      <c r="BM7" s="37">
        <v>775.45</v>
      </c>
      <c r="BN7" s="37">
        <v>786.46</v>
      </c>
      <c r="BO7" s="37">
        <v>707.12</v>
      </c>
      <c r="BP7" s="37">
        <v>707.33</v>
      </c>
      <c r="BQ7" s="37">
        <v>84.91</v>
      </c>
      <c r="BR7" s="37">
        <v>86.96</v>
      </c>
      <c r="BS7" s="37">
        <v>87.77</v>
      </c>
      <c r="BT7" s="37">
        <v>87.14</v>
      </c>
      <c r="BU7" s="37">
        <v>85.94</v>
      </c>
      <c r="BV7" s="37">
        <v>86.47</v>
      </c>
      <c r="BW7" s="37">
        <v>87.66</v>
      </c>
      <c r="BX7" s="37">
        <v>86.34</v>
      </c>
      <c r="BY7" s="37">
        <v>84.89</v>
      </c>
      <c r="BZ7" s="37">
        <v>93.62</v>
      </c>
      <c r="CA7" s="37">
        <v>101.26</v>
      </c>
      <c r="CB7" s="37">
        <v>149.94999999999999</v>
      </c>
      <c r="CC7" s="37">
        <v>149.94999999999999</v>
      </c>
      <c r="CD7" s="37">
        <v>149.96</v>
      </c>
      <c r="CE7" s="37">
        <v>149.97999999999999</v>
      </c>
      <c r="CF7" s="37">
        <v>149.99</v>
      </c>
      <c r="CG7" s="37">
        <v>146.86000000000001</v>
      </c>
      <c r="CH7" s="37">
        <v>145.18</v>
      </c>
      <c r="CI7" s="37">
        <v>147.52000000000001</v>
      </c>
      <c r="CJ7" s="37">
        <v>146.26</v>
      </c>
      <c r="CK7" s="37">
        <v>136.47</v>
      </c>
      <c r="CL7" s="37">
        <v>136.38999999999999</v>
      </c>
      <c r="CM7" s="37" t="s">
        <v>116</v>
      </c>
      <c r="CN7" s="37" t="s">
        <v>116</v>
      </c>
      <c r="CO7" s="37" t="s">
        <v>116</v>
      </c>
      <c r="CP7" s="37" t="s">
        <v>116</v>
      </c>
      <c r="CQ7" s="37" t="s">
        <v>116</v>
      </c>
      <c r="CR7" s="37">
        <v>79.22</v>
      </c>
      <c r="CS7" s="37">
        <v>83.47</v>
      </c>
      <c r="CT7" s="37">
        <v>86.69</v>
      </c>
      <c r="CU7" s="37">
        <v>80.16</v>
      </c>
      <c r="CV7" s="37">
        <v>73.599999999999994</v>
      </c>
      <c r="CW7" s="37">
        <v>60.13</v>
      </c>
      <c r="CX7" s="37">
        <v>98.36</v>
      </c>
      <c r="CY7" s="37">
        <v>98.54</v>
      </c>
      <c r="CZ7" s="37">
        <v>98.68</v>
      </c>
      <c r="DA7" s="37">
        <v>98.83</v>
      </c>
      <c r="DB7" s="37">
        <v>98.95</v>
      </c>
      <c r="DC7" s="37">
        <v>95.59</v>
      </c>
      <c r="DD7" s="37">
        <v>96.07</v>
      </c>
      <c r="DE7" s="37">
        <v>96.14</v>
      </c>
      <c r="DF7" s="37">
        <v>96.19</v>
      </c>
      <c r="DG7" s="37">
        <v>96.4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0.08</v>
      </c>
      <c r="EK7" s="37">
        <v>0.09</v>
      </c>
      <c r="EL7" s="37">
        <v>0.15</v>
      </c>
      <c r="EM7" s="37">
        <v>4.88</v>
      </c>
      <c r="EN7" s="37">
        <v>0.2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6j225</dc:creator>
  <cp:lastModifiedBy>City MUKO</cp:lastModifiedBy>
  <cp:lastPrinted>2019-02-06T06:10:47Z</cp:lastPrinted>
  <dcterms:created xsi:type="dcterms:W3CDTF">2019-02-06T06:08:06Z</dcterms:created>
  <dcterms:modified xsi:type="dcterms:W3CDTF">2019-02-06T06:11:45Z</dcterms:modified>
</cp:coreProperties>
</file>