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ZisgstpbThtnKi0Gis4fQ7mbv7oyT1pC570t1JCnLqi6VlnbVWyUlhvcG9YHTVbhtofaoBlL3Af9FCKoWNAQw==" workbookSaltValue="PiGLA8nF/iQBHNXkp3Kd9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<sst xmlns="http://schemas.openxmlformats.org/spreadsheetml/2006/main" count="240" uniqueCount="126">
  <si>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</si>
  <si>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</si>
  <si>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</si>
  <si>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</si>
  <si>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</si>
  <si>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</si>
  <si>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</si>
  <si>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</si>
  <si>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</si>
  <si>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</si>
  <si>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</si>
  <si>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</si>
  <si>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</si>
  <si>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</si>
  <si>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</si>
  <si>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</si>
  <si>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</si>
  <si>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</si>
  <si>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</si>
  <si>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</si>
  <si>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</si>
  <si>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</si>
  <si>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</si>
  <si>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</si>
  <si>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</si>
  <si>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</si>
  <si>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</si>
  <si>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</si>
  <si>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</si>
  <si>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</si>
  <si>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</si>
  <si>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</si>
  <si>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</si>
  <si>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</si>
  <si>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</si>
  <si>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</si>
  <si>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</si>
  <si>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</si>
  <si>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</si>
  <si>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</si>
  <si>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</si>
  <si>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</si>
  <si>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</si>
  <si>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</si>
  <si>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</si>
  <si>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</si>
  <si>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</si>
  <si>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</si>
  <si>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</si>
  <si>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</si>
  <si>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</si>
  <si>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</si>
  <si>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</si>
  <si>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</si>
  <si>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</si>
  <si>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</si>
  <si>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</si>
  <si>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</si>
  <si>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</si>
  <si>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</si>
  <si>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</si>
  <si>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</si>
  <si>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</si>
  <si>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</si>
  <si>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</si>
  <si>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</si>
  <si>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</si>
  <si>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</si>
  <si>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</si>
  <si>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</si>
  <si>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</si>
  <si>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</si>
  <si>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</si>
  <si>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</si>
  <si>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</si>
  <si>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</si>
  <si>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</si>
  <si>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</si>
  <si>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</si>
  <si>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</si>
  <si>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</si>
  <si>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</si>
  <si>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</si>
  <si>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</si>
  <si>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</si>
  <si>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</si>
  <si>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</si>
  <si>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</si>
  <si>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</si>
  <si>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</si>
  <si>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</si>
  <si>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</si>
  <si>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</si>
  <si>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</si>
  <si>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</si>
  <si>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</si>
  <si>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</si>
  <si>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</si>
  <si>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</si>
  <si>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</si>
  <si>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</si>
  <si>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</si>
  <si>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</si>
  <si>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</si>
  <si>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</si>
  <si>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</si>
  <si>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</si>
  <si>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</si>
  <si>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</si>
  <si>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</si>
  <si>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</si>
  <si>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</si>
  <si>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</si>
  <si>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</si>
  <si>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</si>
  <si>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</si>
  <si>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</si>
  <si>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</si>
  <si>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</si>
  <si>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</si>
  <si>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</si>
  <si>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</si>
  <si>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</si>
  <si>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管渠の更新については、平成14年12月の供用開始であることから、更新・老朽化の対策は実施していません。</t>
    <phoneticPr fontId="4"/>
  </si>
  <si>
    <t>　使用料収入については、節水意識の向上や節水機器の普及により有収水量が減少しているため、減少傾向にあります。使用料の減少により厳しい経営状況になることから、施設の適正な管理、費用の削減を図るなどの経営改善に向けた取り組みを行う必要があります。
　また、計画的な点検・修繕による施設・設備の長寿命化を進めることとし、事業費の平準化を図りながら、公営企業会計の適用や効率的な事業運営に取り組むこととします。</t>
    <phoneticPr fontId="4"/>
  </si>
  <si>
    <t>①収益的収支比率
　維持管理費等の削減により、平成29年度は単年度の収支が黒字になりましたが、依然として厳しい経営状況であり、更なる費用削減に取り組む必要があります。
④企業債残高対事業規模比率
　施設建設費に係る財源負担割合により、企業債償還金は一般会計負担となっているため0％となっています。
⑤経費回収率
　人件費、修繕費用等の削減により、平成29年度は100％でありますが、使用料は依然として減少傾向にあるので、更なる費用削減に取り組むこととします。
⑥汚水処理原価
　維持管理費の削減に向けた取り組みを進めており、平成25年度以降は減少傾向となっています。類似団体と比べて低い状況であり、今後も更なる費用削減に取り組むこととしています。
⑦施設利用率
　施設の効率性としては低い比率であり、水洗化率向上の取り組みを進め、効率的な施設利用に努めます。
⑧水洗化率
　水洗化率向上の取り組みを進め、使用料収入の増収に努めます。</t>
    <rPh sb="268" eb="270">
      <t>イコウ</t>
    </rPh>
    <rPh sb="271" eb="273">
      <t>ゲンショウ</t>
    </rPh>
    <rPh sb="273" eb="27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</si>
</sst>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A6-48E3-B232-764F2B9E7D46}"/>
            </c:ext>
          </c:extLst>
        </c:ser>
        <c:dLbls>
          <c:showLegendKey val="0"/>
          <c:showVal val="0"/>
          <c:showCatName val="0"/>
          <c:showSerName val="0"/>
          <c:showPercent val="0"/>
          <c:showBubbleSize val="0"/>
        </c:dLbls>
        <c:gapWidth val="150"/>
        <c:axId val="98741632"/>
        <c:axId val="9874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44A6-48E3-B232-764F2B9E7D46}"/>
            </c:ext>
          </c:extLst>
        </c:ser>
        <c:dLbls>
          <c:showLegendKey val="0"/>
          <c:showVal val="0"/>
          <c:showCatName val="0"/>
          <c:showSerName val="0"/>
          <c:showPercent val="0"/>
          <c:showBubbleSize val="0"/>
        </c:dLbls>
        <c:marker val="1"/>
        <c:smooth val="0"/>
        <c:axId val="98741632"/>
        <c:axId val="98747904"/>
      </c:lineChart>
      <c:dateAx>
        <c:axId val="98741632"/>
        <c:scaling>
          <c:orientation val="minMax"/>
        </c:scaling>
        <c:delete val="1"/>
        <c:axPos val="b"/>
        <c:numFmt formatCode="ge" sourceLinked="1"/>
        <c:majorTickMark val="none"/>
        <c:minorTickMark val="none"/>
        <c:tickLblPos val="none"/>
        <c:crossAx val="98747904"/>
        <c:crosses val="autoZero"/>
        <c:auto val="1"/>
        <c:lblOffset val="100"/>
        <c:baseTimeUnit val="years"/>
      </c:dateAx>
      <c:valAx>
        <c:axId val="987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34.92</c:v>
                </c:pt>
                <c:pt idx="1">
                  <c:v>34.54</c:v>
                </c:pt>
                <c:pt idx="2">
                  <c:v>34.46</c:v>
                </c:pt>
                <c:pt idx="3">
                  <c:v>33.46</c:v>
                </c:pt>
                <c:pt idx="4">
                  <c:v>32.619999999999997</c:v>
                </c:pt>
              </c:numCache>
            </c:numRef>
          </c:val>
          <c:extLst xmlns:c16r2="http://schemas.microsoft.com/office/drawing/2015/06/chart">
            <c:ext xmlns:c16="http://schemas.microsoft.com/office/drawing/2014/chart" uri="{C3380CC4-5D6E-409C-BE32-E72D297353CC}">
              <c16:uniqueId val="{00000000-E5D2-4114-94D9-9BD3DC56C5E1}"/>
            </c:ext>
          </c:extLst>
        </c:ser>
        <c:dLbls>
          <c:showLegendKey val="0"/>
          <c:showVal val="0"/>
          <c:showCatName val="0"/>
          <c:showSerName val="0"/>
          <c:showPercent val="0"/>
          <c:showBubbleSize val="0"/>
        </c:dLbls>
        <c:gapWidth val="150"/>
        <c:axId val="105061376"/>
        <c:axId val="1050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E5D2-4114-94D9-9BD3DC56C5E1}"/>
            </c:ext>
          </c:extLst>
        </c:ser>
        <c:dLbls>
          <c:showLegendKey val="0"/>
          <c:showVal val="0"/>
          <c:showCatName val="0"/>
          <c:showSerName val="0"/>
          <c:showPercent val="0"/>
          <c:showBubbleSize val="0"/>
        </c:dLbls>
        <c:marker val="1"/>
        <c:smooth val="0"/>
        <c:axId val="105061376"/>
        <c:axId val="105067648"/>
      </c:lineChart>
      <c:dateAx>
        <c:axId val="105061376"/>
        <c:scaling>
          <c:orientation val="minMax"/>
        </c:scaling>
        <c:delete val="1"/>
        <c:axPos val="b"/>
        <c:numFmt formatCode="ge" sourceLinked="1"/>
        <c:majorTickMark val="none"/>
        <c:minorTickMark val="none"/>
        <c:tickLblPos val="none"/>
        <c:crossAx val="105067648"/>
        <c:crosses val="autoZero"/>
        <c:auto val="1"/>
        <c:lblOffset val="100"/>
        <c:baseTimeUnit val="years"/>
      </c:dateAx>
      <c:valAx>
        <c:axId val="1050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85.6</c:v>
                </c:pt>
                <c:pt idx="1">
                  <c:v>86.82</c:v>
                </c:pt>
                <c:pt idx="2">
                  <c:v>86.93</c:v>
                </c:pt>
                <c:pt idx="3">
                  <c:v>87.39</c:v>
                </c:pt>
                <c:pt idx="4">
                  <c:v>87.59</c:v>
                </c:pt>
              </c:numCache>
            </c:numRef>
          </c:val>
          <c:extLst xmlns:c16r2="http://schemas.microsoft.com/office/drawing/2015/06/chart">
            <c:ext xmlns:c16="http://schemas.microsoft.com/office/drawing/2014/chart" uri="{C3380CC4-5D6E-409C-BE32-E72D297353CC}">
              <c16:uniqueId val="{00000000-7F3D-4F98-895F-1EDDE44F220E}"/>
            </c:ext>
          </c:extLst>
        </c:ser>
        <c:dLbls>
          <c:showLegendKey val="0"/>
          <c:showVal val="0"/>
          <c:showCatName val="0"/>
          <c:showSerName val="0"/>
          <c:showPercent val="0"/>
          <c:showBubbleSize val="0"/>
        </c:dLbls>
        <c:gapWidth val="150"/>
        <c:axId val="105127296"/>
        <c:axId val="1051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7F3D-4F98-895F-1EDDE44F220E}"/>
            </c:ext>
          </c:extLst>
        </c:ser>
        <c:dLbls>
          <c:showLegendKey val="0"/>
          <c:showVal val="0"/>
          <c:showCatName val="0"/>
          <c:showSerName val="0"/>
          <c:showPercent val="0"/>
          <c:showBubbleSize val="0"/>
        </c:dLbls>
        <c:marker val="1"/>
        <c:smooth val="0"/>
        <c:axId val="105127296"/>
        <c:axId val="105129472"/>
      </c:lineChart>
      <c:dateAx>
        <c:axId val="105127296"/>
        <c:scaling>
          <c:orientation val="minMax"/>
        </c:scaling>
        <c:delete val="1"/>
        <c:axPos val="b"/>
        <c:numFmt formatCode="ge" sourceLinked="1"/>
        <c:majorTickMark val="none"/>
        <c:minorTickMark val="none"/>
        <c:tickLblPos val="none"/>
        <c:crossAx val="105129472"/>
        <c:crosses val="autoZero"/>
        <c:auto val="1"/>
        <c:lblOffset val="100"/>
        <c:baseTimeUnit val="years"/>
      </c:dateAx>
      <c:valAx>
        <c:axId val="105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101.25</c:v>
                </c:pt>
                <c:pt idx="1">
                  <c:v>115.99</c:v>
                </c:pt>
                <c:pt idx="2">
                  <c:v>97.79</c:v>
                </c:pt>
                <c:pt idx="3">
                  <c:v>102.4</c:v>
                </c:pt>
                <c:pt idx="4">
                  <c:v>103.57</c:v>
                </c:pt>
              </c:numCache>
            </c:numRef>
          </c:val>
          <c:extLst xmlns:c16r2="http://schemas.microsoft.com/office/drawing/2015/06/chart">
            <c:ext xmlns:c16="http://schemas.microsoft.com/office/drawing/2014/chart" uri="{C3380CC4-5D6E-409C-BE32-E72D297353CC}">
              <c16:uniqueId val="{00000000-74B0-4CCA-AD56-50646FCF3779}"/>
            </c:ext>
          </c:extLst>
        </c:ser>
        <c:dLbls>
          <c:showLegendKey val="0"/>
          <c:showVal val="0"/>
          <c:showCatName val="0"/>
          <c:showSerName val="0"/>
          <c:showPercent val="0"/>
          <c:showBubbleSize val="0"/>
        </c:dLbls>
        <c:gapWidth val="150"/>
        <c:axId val="98783232"/>
        <c:axId val="987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B0-4CCA-AD56-50646FCF3779}"/>
            </c:ext>
          </c:extLst>
        </c:ser>
        <c:dLbls>
          <c:showLegendKey val="0"/>
          <c:showVal val="0"/>
          <c:showCatName val="0"/>
          <c:showSerName val="0"/>
          <c:showPercent val="0"/>
          <c:showBubbleSize val="0"/>
        </c:dLbls>
        <c:marker val="1"/>
        <c:smooth val="0"/>
        <c:axId val="98783232"/>
        <c:axId val="98785152"/>
      </c:lineChart>
      <c:dateAx>
        <c:axId val="98783232"/>
        <c:scaling>
          <c:orientation val="minMax"/>
        </c:scaling>
        <c:delete val="1"/>
        <c:axPos val="b"/>
        <c:numFmt formatCode="ge" sourceLinked="1"/>
        <c:majorTickMark val="none"/>
        <c:minorTickMark val="none"/>
        <c:tickLblPos val="none"/>
        <c:crossAx val="98785152"/>
        <c:crosses val="autoZero"/>
        <c:auto val="1"/>
        <c:lblOffset val="100"/>
        <c:baseTimeUnit val="years"/>
      </c:dateAx>
      <c:valAx>
        <c:axId val="987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4D-46F0-B783-AB4AA6CD2785}"/>
            </c:ext>
          </c:extLst>
        </c:ser>
        <c:dLbls>
          <c:showLegendKey val="0"/>
          <c:showVal val="0"/>
          <c:showCatName val="0"/>
          <c:showSerName val="0"/>
          <c:showPercent val="0"/>
          <c:showBubbleSize val="0"/>
        </c:dLbls>
        <c:gapWidth val="150"/>
        <c:axId val="99488128"/>
        <c:axId val="994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4D-46F0-B783-AB4AA6CD2785}"/>
            </c:ext>
          </c:extLst>
        </c:ser>
        <c:dLbls>
          <c:showLegendKey val="0"/>
          <c:showVal val="0"/>
          <c:showCatName val="0"/>
          <c:showSerName val="0"/>
          <c:showPercent val="0"/>
          <c:showBubbleSize val="0"/>
        </c:dLbls>
        <c:marker val="1"/>
        <c:smooth val="0"/>
        <c:axId val="99488128"/>
        <c:axId val="99490048"/>
      </c:lineChart>
      <c:dateAx>
        <c:axId val="99488128"/>
        <c:scaling>
          <c:orientation val="minMax"/>
        </c:scaling>
        <c:delete val="1"/>
        <c:axPos val="b"/>
        <c:numFmt formatCode="ge" sourceLinked="1"/>
        <c:majorTickMark val="none"/>
        <c:minorTickMark val="none"/>
        <c:tickLblPos val="none"/>
        <c:crossAx val="99490048"/>
        <c:crosses val="autoZero"/>
        <c:auto val="1"/>
        <c:lblOffset val="100"/>
        <c:baseTimeUnit val="years"/>
      </c:dateAx>
      <c:valAx>
        <c:axId val="994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83-47FE-87B9-A867BEE72ABD}"/>
            </c:ext>
          </c:extLst>
        </c:ser>
        <c:dLbls>
          <c:showLegendKey val="0"/>
          <c:showVal val="0"/>
          <c:showCatName val="0"/>
          <c:showSerName val="0"/>
          <c:showPercent val="0"/>
          <c:showBubbleSize val="0"/>
        </c:dLbls>
        <c:gapWidth val="150"/>
        <c:axId val="99537664"/>
        <c:axId val="995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83-47FE-87B9-A867BEE72ABD}"/>
            </c:ext>
          </c:extLst>
        </c:ser>
        <c:dLbls>
          <c:showLegendKey val="0"/>
          <c:showVal val="0"/>
          <c:showCatName val="0"/>
          <c:showSerName val="0"/>
          <c:showPercent val="0"/>
          <c:showBubbleSize val="0"/>
        </c:dLbls>
        <c:marker val="1"/>
        <c:smooth val="0"/>
        <c:axId val="99537664"/>
        <c:axId val="99539584"/>
      </c:lineChart>
      <c:dateAx>
        <c:axId val="99537664"/>
        <c:scaling>
          <c:orientation val="minMax"/>
        </c:scaling>
        <c:delete val="1"/>
        <c:axPos val="b"/>
        <c:numFmt formatCode="ge" sourceLinked="1"/>
        <c:majorTickMark val="none"/>
        <c:minorTickMark val="none"/>
        <c:tickLblPos val="none"/>
        <c:crossAx val="99539584"/>
        <c:crosses val="autoZero"/>
        <c:auto val="1"/>
        <c:lblOffset val="100"/>
        <c:baseTimeUnit val="years"/>
      </c:dateAx>
      <c:valAx>
        <c:axId val="995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32-48D9-8DB1-A71647CE2FDE}"/>
            </c:ext>
          </c:extLst>
        </c:ser>
        <c:dLbls>
          <c:showLegendKey val="0"/>
          <c:showVal val="0"/>
          <c:showCatName val="0"/>
          <c:showSerName val="0"/>
          <c:showPercent val="0"/>
          <c:showBubbleSize val="0"/>
        </c:dLbls>
        <c:gapWidth val="150"/>
        <c:axId val="99576832"/>
        <c:axId val="995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32-48D9-8DB1-A71647CE2FDE}"/>
            </c:ext>
          </c:extLst>
        </c:ser>
        <c:dLbls>
          <c:showLegendKey val="0"/>
          <c:showVal val="0"/>
          <c:showCatName val="0"/>
          <c:showSerName val="0"/>
          <c:showPercent val="0"/>
          <c:showBubbleSize val="0"/>
        </c:dLbls>
        <c:marker val="1"/>
        <c:smooth val="0"/>
        <c:axId val="99576832"/>
        <c:axId val="99583104"/>
      </c:lineChart>
      <c:dateAx>
        <c:axId val="99576832"/>
        <c:scaling>
          <c:orientation val="minMax"/>
        </c:scaling>
        <c:delete val="1"/>
        <c:axPos val="b"/>
        <c:numFmt formatCode="ge" sourceLinked="1"/>
        <c:majorTickMark val="none"/>
        <c:minorTickMark val="none"/>
        <c:tickLblPos val="none"/>
        <c:crossAx val="99583104"/>
        <c:crosses val="autoZero"/>
        <c:auto val="1"/>
        <c:lblOffset val="100"/>
        <c:baseTimeUnit val="years"/>
      </c:dateAx>
      <c:valAx>
        <c:axId val="995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AF-4A37-BEFD-C9DF5E8E9852}"/>
            </c:ext>
          </c:extLst>
        </c:ser>
        <c:dLbls>
          <c:showLegendKey val="0"/>
          <c:showVal val="0"/>
          <c:showCatName val="0"/>
          <c:showSerName val="0"/>
          <c:showPercent val="0"/>
          <c:showBubbleSize val="0"/>
        </c:dLbls>
        <c:gapWidth val="150"/>
        <c:axId val="99680256"/>
        <c:axId val="996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AF-4A37-BEFD-C9DF5E8E9852}"/>
            </c:ext>
          </c:extLst>
        </c:ser>
        <c:dLbls>
          <c:showLegendKey val="0"/>
          <c:showVal val="0"/>
          <c:showCatName val="0"/>
          <c:showSerName val="0"/>
          <c:showPercent val="0"/>
          <c:showBubbleSize val="0"/>
        </c:dLbls>
        <c:marker val="1"/>
        <c:smooth val="0"/>
        <c:axId val="99680256"/>
        <c:axId val="99682176"/>
      </c:lineChart>
      <c:dateAx>
        <c:axId val="99680256"/>
        <c:scaling>
          <c:orientation val="minMax"/>
        </c:scaling>
        <c:delete val="1"/>
        <c:axPos val="b"/>
        <c:numFmt formatCode="ge" sourceLinked="1"/>
        <c:majorTickMark val="none"/>
        <c:minorTickMark val="none"/>
        <c:tickLblPos val="none"/>
        <c:crossAx val="99682176"/>
        <c:crosses val="autoZero"/>
        <c:auto val="1"/>
        <c:lblOffset val="100"/>
        <c:baseTimeUnit val="years"/>
      </c:dateAx>
      <c:valAx>
        <c:axId val="996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98-406B-9017-81A1857BAC11}"/>
            </c:ext>
          </c:extLst>
        </c:ser>
        <c:dLbls>
          <c:showLegendKey val="0"/>
          <c:showVal val="0"/>
          <c:showCatName val="0"/>
          <c:showSerName val="0"/>
          <c:showPercent val="0"/>
          <c:showBubbleSize val="0"/>
        </c:dLbls>
        <c:gapWidth val="150"/>
        <c:axId val="99723520"/>
        <c:axId val="997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4298-406B-9017-81A1857BAC11}"/>
            </c:ext>
          </c:extLst>
        </c:ser>
        <c:dLbls>
          <c:showLegendKey val="0"/>
          <c:showVal val="0"/>
          <c:showCatName val="0"/>
          <c:showSerName val="0"/>
          <c:showPercent val="0"/>
          <c:showBubbleSize val="0"/>
        </c:dLbls>
        <c:marker val="1"/>
        <c:smooth val="0"/>
        <c:axId val="99723520"/>
        <c:axId val="99729792"/>
      </c:lineChart>
      <c:dateAx>
        <c:axId val="99723520"/>
        <c:scaling>
          <c:orientation val="minMax"/>
        </c:scaling>
        <c:delete val="1"/>
        <c:axPos val="b"/>
        <c:numFmt formatCode="ge" sourceLinked="1"/>
        <c:majorTickMark val="none"/>
        <c:minorTickMark val="none"/>
        <c:tickLblPos val="none"/>
        <c:crossAx val="99729792"/>
        <c:crosses val="autoZero"/>
        <c:auto val="1"/>
        <c:lblOffset val="100"/>
        <c:baseTimeUnit val="years"/>
      </c:dateAx>
      <c:valAx>
        <c:axId val="997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75.959999999999994</c:v>
                </c:pt>
                <c:pt idx="1">
                  <c:v>80.5</c:v>
                </c:pt>
                <c:pt idx="2">
                  <c:v>79.989999999999995</c:v>
                </c:pt>
                <c:pt idx="3">
                  <c:v>93.94</c:v>
                </c:pt>
                <c:pt idx="4">
                  <c:v>100</c:v>
                </c:pt>
              </c:numCache>
            </c:numRef>
          </c:val>
          <c:extLst xmlns:c16r2="http://schemas.microsoft.com/office/drawing/2015/06/chart">
            <c:ext xmlns:c16="http://schemas.microsoft.com/office/drawing/2014/chart" uri="{C3380CC4-5D6E-409C-BE32-E72D297353CC}">
              <c16:uniqueId val="{00000000-78C9-481B-BFAE-7CC60FFF6FD4}"/>
            </c:ext>
          </c:extLst>
        </c:ser>
        <c:dLbls>
          <c:showLegendKey val="0"/>
          <c:showVal val="0"/>
          <c:showCatName val="0"/>
          <c:showSerName val="0"/>
          <c:showPercent val="0"/>
          <c:showBubbleSize val="0"/>
        </c:dLbls>
        <c:gapWidth val="150"/>
        <c:axId val="105253504"/>
        <c:axId val="1052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78C9-481B-BFAE-7CC60FFF6FD4}"/>
            </c:ext>
          </c:extLst>
        </c:ser>
        <c:dLbls>
          <c:showLegendKey val="0"/>
          <c:showVal val="0"/>
          <c:showCatName val="0"/>
          <c:showSerName val="0"/>
          <c:showPercent val="0"/>
          <c:showBubbleSize val="0"/>
        </c:dLbls>
        <c:marker val="1"/>
        <c:smooth val="0"/>
        <c:axId val="105253504"/>
        <c:axId val="105267968"/>
      </c:lineChart>
      <c:dateAx>
        <c:axId val="105253504"/>
        <c:scaling>
          <c:orientation val="minMax"/>
        </c:scaling>
        <c:delete val="1"/>
        <c:axPos val="b"/>
        <c:numFmt formatCode="ge" sourceLinked="1"/>
        <c:majorTickMark val="none"/>
        <c:minorTickMark val="none"/>
        <c:tickLblPos val="none"/>
        <c:crossAx val="105267968"/>
        <c:crosses val="autoZero"/>
        <c:auto val="1"/>
        <c:lblOffset val="100"/>
        <c:baseTimeUnit val="years"/>
      </c:dateAx>
      <c:valAx>
        <c:axId val="1052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240.48</c:v>
                </c:pt>
                <c:pt idx="1">
                  <c:v>231.64</c:v>
                </c:pt>
                <c:pt idx="2">
                  <c:v>235.12</c:v>
                </c:pt>
                <c:pt idx="3">
                  <c:v>202.12</c:v>
                </c:pt>
                <c:pt idx="4">
                  <c:v>187.32</c:v>
                </c:pt>
              </c:numCache>
            </c:numRef>
          </c:val>
          <c:extLst xmlns:c16r2="http://schemas.microsoft.com/office/drawing/2015/06/chart">
            <c:ext xmlns:c16="http://schemas.microsoft.com/office/drawing/2014/chart" uri="{C3380CC4-5D6E-409C-BE32-E72D297353CC}">
              <c16:uniqueId val="{00000000-713D-4D6D-8AA0-49E0802996EC}"/>
            </c:ext>
          </c:extLst>
        </c:ser>
        <c:dLbls>
          <c:showLegendKey val="0"/>
          <c:showVal val="0"/>
          <c:showCatName val="0"/>
          <c:showSerName val="0"/>
          <c:showPercent val="0"/>
          <c:showBubbleSize val="0"/>
        </c:dLbls>
        <c:gapWidth val="150"/>
        <c:axId val="105302656"/>
        <c:axId val="1053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713D-4D6D-8AA0-49E0802996EC}"/>
            </c:ext>
          </c:extLst>
        </c:ser>
        <c:dLbls>
          <c:showLegendKey val="0"/>
          <c:showVal val="0"/>
          <c:showCatName val="0"/>
          <c:showSerName val="0"/>
          <c:showPercent val="0"/>
          <c:showBubbleSize val="0"/>
        </c:dLbls>
        <c:marker val="1"/>
        <c:smooth val="0"/>
        <c:axId val="105302656"/>
        <c:axId val="105308928"/>
      </c:lineChart>
      <c:dateAx>
        <c:axId val="105302656"/>
        <c:scaling>
          <c:orientation val="minMax"/>
        </c:scaling>
        <c:delete val="1"/>
        <c:axPos val="b"/>
        <c:numFmt formatCode="ge" sourceLinked="1"/>
        <c:majorTickMark val="none"/>
        <c:minorTickMark val="none"/>
        <c:tickLblPos val="none"/>
        <c:crossAx val="105308928"/>
        <c:crosses val="autoZero"/>
        <c:auto val="1"/>
        <c:lblOffset val="100"/>
        <c:baseTimeUnit val="years"/>
      </c:dateAx>
      <c:valAx>
        <c:axId val="1053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亀岡市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89783</v>
      </c>
      <c r="AM8" s="49"/>
      <c r="AN8" s="49"/>
      <c r="AO8" s="49"/>
      <c r="AP8" s="49"/>
      <c r="AQ8" s="49"/>
      <c r="AR8" s="49"/>
      <c r="AS8" s="49"/>
      <c r="AT8" s="44">
        <f>データ!T6</f>
        <v>224.8</v>
      </c>
      <c r="AU8" s="44"/>
      <c r="AV8" s="44"/>
      <c r="AW8" s="44"/>
      <c r="AX8" s="44"/>
      <c r="AY8" s="44"/>
      <c r="AZ8" s="44"/>
      <c r="BA8" s="44"/>
      <c r="BB8" s="44">
        <f>データ!U6</f>
        <v>399.39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1.78</v>
      </c>
      <c r="Q10" s="44"/>
      <c r="R10" s="44"/>
      <c r="S10" s="44"/>
      <c r="T10" s="44"/>
      <c r="U10" s="44"/>
      <c r="V10" s="44"/>
      <c r="W10" s="44">
        <f>データ!Q6</f>
        <v>97.18</v>
      </c>
      <c r="X10" s="44"/>
      <c r="Y10" s="44"/>
      <c r="Z10" s="44"/>
      <c r="AA10" s="44"/>
      <c r="AB10" s="44"/>
      <c r="AC10" s="44"/>
      <c r="AD10" s="49">
        <f>データ!R6</f>
        <v>2916</v>
      </c>
      <c r="AE10" s="49"/>
      <c r="AF10" s="49"/>
      <c r="AG10" s="49"/>
      <c r="AH10" s="49"/>
      <c r="AI10" s="49"/>
      <c r="AJ10" s="49"/>
      <c r="AK10" s="2"/>
      <c r="AL10" s="49">
        <f>データ!V6</f>
        <v>1587</v>
      </c>
      <c r="AM10" s="49"/>
      <c r="AN10" s="49"/>
      <c r="AO10" s="49"/>
      <c r="AP10" s="49"/>
      <c r="AQ10" s="49"/>
      <c r="AR10" s="49"/>
      <c r="AS10" s="49"/>
      <c r="AT10" s="44">
        <f>データ!W6</f>
        <v>0.8</v>
      </c>
      <c r="AU10" s="44"/>
      <c r="AV10" s="44"/>
      <c r="AW10" s="44"/>
      <c r="AX10" s="44"/>
      <c r="AY10" s="44"/>
      <c r="AZ10" s="44"/>
      <c r="BA10" s="44"/>
      <c r="BB10" s="44">
        <f>データ!X6</f>
        <v>1983.75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9LrJSiGfMQwcDYcUTjBQo99Z32MSwMg5+CAMhgqGf8fi9SceV5QqtS5pgVy9T5ird7L4A9+J8nOHTePUlMlMtQ==" saltValue="+h71eOLHGmw4+26CZzps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262064</v>
      </c>
      <c r="D6" s="32">
        <f t="shared" si="3"/>
        <v>47</v>
      </c>
      <c r="E6" s="32">
        <f t="shared" si="3"/>
        <v>17</v>
      </c>
      <c r="F6" s="32">
        <f t="shared" si="3"/>
        <v>4</v>
      </c>
      <c r="G6" s="32">
        <f t="shared" si="3"/>
        <v>0</v>
      </c>
      <c r="H6" s="32" t="str">
        <f t="shared" si="3"/>
        <v>京都府　亀岡市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1.78</v>
      </c>
      <c r="Q6" s="33">
        <f t="shared" si="3"/>
        <v>97.18</v>
      </c>
      <c r="R6" s="33">
        <f t="shared" si="3"/>
        <v>2916</v>
      </c>
      <c r="S6" s="33">
        <f t="shared" si="3"/>
        <v>89783</v>
      </c>
      <c r="T6" s="33">
        <f t="shared" si="3"/>
        <v>224.8</v>
      </c>
      <c r="U6" s="33">
        <f t="shared" si="3"/>
        <v>399.39</v>
      </c>
      <c r="V6" s="33">
        <f t="shared" si="3"/>
        <v>1587</v>
      </c>
      <c r="W6" s="33">
        <f t="shared" si="3"/>
        <v>0.8</v>
      </c>
      <c r="X6" s="33">
        <f t="shared" si="3"/>
        <v>1983.75</v>
      </c>
      <c r="Y6" s="34">
        <f>IF(Y7="",NA(),Y7)</f>
        <v>101.25</v>
      </c>
      <c r="Z6" s="34">
        <f t="shared" ref="Z6:AH6" si="4">IF(Z7="",NA(),Z7)</f>
        <v>115.99</v>
      </c>
      <c r="AA6" s="34">
        <f t="shared" si="4"/>
        <v>97.79</v>
      </c>
      <c r="AB6" s="34">
        <f t="shared" si="4"/>
        <v>102.4</v>
      </c>
      <c r="AC6" s="34">
        <f t="shared" si="4"/>
        <v>103.57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75.959999999999994</v>
      </c>
      <c r="BR6" s="34">
        <f t="shared" ref="BR6:BZ6" si="8">IF(BR7="",NA(),BR7)</f>
        <v>80.5</v>
      </c>
      <c r="BS6" s="34">
        <f t="shared" si="8"/>
        <v>79.989999999999995</v>
      </c>
      <c r="BT6" s="34">
        <f t="shared" si="8"/>
        <v>93.94</v>
      </c>
      <c r="BU6" s="34">
        <f t="shared" si="8"/>
        <v>100</v>
      </c>
      <c r="BV6" s="34">
        <f t="shared" si="8"/>
        <v>53.01</v>
      </c>
      <c r="BW6" s="34">
        <f t="shared" si="8"/>
        <v>50.54</v>
      </c>
      <c r="BX6" s="34">
        <f t="shared" si="8"/>
        <v>49.22</v>
      </c>
      <c r="BY6" s="34">
        <f t="shared" si="8"/>
        <v>69.87</v>
      </c>
      <c r="BZ6" s="34">
        <f t="shared" si="8"/>
        <v>74.3</v>
      </c>
      <c r="CA6" s="33" t="str">
        <f>IF(CA7="","",IF(CA7="-","【-】","【"&amp;SUBSTITUTE(TEXT(CA7,"#,##0.00"),"-","△")&amp;"】"))</f>
        <v>【75.58】</v>
      </c>
      <c r="CB6" s="34">
        <f>IF(CB7="",NA(),CB7)</f>
        <v>240.48</v>
      </c>
      <c r="CC6" s="34">
        <f t="shared" ref="CC6:CK6" si="9">IF(CC7="",NA(),CC7)</f>
        <v>231.64</v>
      </c>
      <c r="CD6" s="34">
        <f t="shared" si="9"/>
        <v>235.12</v>
      </c>
      <c r="CE6" s="34">
        <f t="shared" si="9"/>
        <v>202.12</v>
      </c>
      <c r="CF6" s="34">
        <f t="shared" si="9"/>
        <v>187.32</v>
      </c>
      <c r="CG6" s="34">
        <f t="shared" si="9"/>
        <v>299.39</v>
      </c>
      <c r="CH6" s="34">
        <f t="shared" si="9"/>
        <v>320.36</v>
      </c>
      <c r="CI6" s="34">
        <f t="shared" si="9"/>
        <v>332.02</v>
      </c>
      <c r="CJ6" s="34">
        <f t="shared" si="9"/>
        <v>234.96</v>
      </c>
      <c r="CK6" s="34">
        <f t="shared" si="9"/>
        <v>221.81</v>
      </c>
      <c r="CL6" s="33" t="str">
        <f>IF(CL7="","",IF(CL7="-","【-】","【"&amp;SUBSTITUTE(TEXT(CL7,"#,##0.00"),"-","△")&amp;"】"))</f>
        <v>【215.23】</v>
      </c>
      <c r="CM6" s="34">
        <f>IF(CM7="",NA(),CM7)</f>
        <v>34.92</v>
      </c>
      <c r="CN6" s="34">
        <f t="shared" ref="CN6:CV6" si="10">IF(CN7="",NA(),CN7)</f>
        <v>34.54</v>
      </c>
      <c r="CO6" s="34">
        <f t="shared" si="10"/>
        <v>34.46</v>
      </c>
      <c r="CP6" s="34">
        <f t="shared" si="10"/>
        <v>33.46</v>
      </c>
      <c r="CQ6" s="34">
        <f t="shared" si="10"/>
        <v>32.619999999999997</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85.6</v>
      </c>
      <c r="CY6" s="34">
        <f t="shared" ref="CY6:DG6" si="11">IF(CY7="",NA(),CY7)</f>
        <v>86.82</v>
      </c>
      <c r="CZ6" s="34">
        <f t="shared" si="11"/>
        <v>86.93</v>
      </c>
      <c r="DA6" s="34">
        <f t="shared" si="11"/>
        <v>87.39</v>
      </c>
      <c r="DB6" s="34">
        <f t="shared" si="11"/>
        <v>87.59</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262064</v>
      </c>
      <c r="D7" s="36">
        <v>47</v>
      </c>
      <c r="E7" s="36">
        <v>17</v>
      </c>
      <c r="F7" s="36">
        <v>4</v>
      </c>
      <c r="G7" s="36">
        <v>0</v>
      </c>
      <c r="H7" s="36" t="s">
        <v>110</v>
      </c>
      <c r="I7" s="36" t="s">
        <v>111</v>
      </c>
      <c r="J7" s="36" t="s">
        <v>112</v>
      </c>
      <c r="K7" s="36" t="s">
        <v>113</v>
      </c>
      <c r="L7" s="36" t="s">
        <v>114</v>
      </c>
      <c r="M7" s="36" t="s">
        <v>115</v>
      </c>
      <c r="N7" s="37" t="s">
        <v>116</v>
      </c>
      <c r="O7" s="37" t="s">
        <v>117</v>
      </c>
      <c r="P7" s="37">
        <v>1.78</v>
      </c>
      <c r="Q7" s="37">
        <v>97.18</v>
      </c>
      <c r="R7" s="37">
        <v>2916</v>
      </c>
      <c r="S7" s="37">
        <v>89783</v>
      </c>
      <c r="T7" s="37">
        <v>224.8</v>
      </c>
      <c r="U7" s="37">
        <v>399.39</v>
      </c>
      <c r="V7" s="37">
        <v>1587</v>
      </c>
      <c r="W7" s="37">
        <v>0.8</v>
      </c>
      <c r="X7" s="37">
        <v>1983.75</v>
      </c>
      <c r="Y7" s="37">
        <v>101.25</v>
      </c>
      <c r="Z7" s="37">
        <v>115.99</v>
      </c>
      <c r="AA7" s="37">
        <v>97.79</v>
      </c>
      <c r="AB7" s="37">
        <v>102.4</v>
      </c>
      <c r="AC7" s="37">
        <v>103.57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1298.9100000000001</v>
      </c>
      <c r="BO7" s="37">
        <v>1243.71</v>
      </c>
      <c r="BP7" s="37">
        <v>1225.44</v>
      </c>
      <c r="BQ7" s="37">
        <v>75.959999999999994</v>
      </c>
      <c r="BR7" s="37">
        <v>80.5</v>
      </c>
      <c r="BS7" s="37">
        <v>79.989999999999995</v>
      </c>
      <c r="BT7" s="37">
        <v>93.94</v>
      </c>
      <c r="BU7" s="37">
        <v>100</v>
      </c>
      <c r="BV7" s="37">
        <v>53.01</v>
      </c>
      <c r="BW7" s="37">
        <v>50.54</v>
      </c>
      <c r="BX7" s="37">
        <v>49.22</v>
      </c>
      <c r="BY7" s="37">
        <v>69.87</v>
      </c>
      <c r="BZ7" s="37">
        <v>74.3</v>
      </c>
      <c r="CA7" s="37">
        <v>75.58</v>
      </c>
      <c r="CB7" s="37">
        <v>240.48</v>
      </c>
      <c r="CC7" s="37">
        <v>231.64</v>
      </c>
      <c r="CD7" s="37">
        <v>235.12</v>
      </c>
      <c r="CE7" s="37">
        <v>202.12</v>
      </c>
      <c r="CF7" s="37">
        <v>187.32</v>
      </c>
      <c r="CG7" s="37">
        <v>299.39</v>
      </c>
      <c r="CH7" s="37">
        <v>320.36</v>
      </c>
      <c r="CI7" s="37">
        <v>332.02</v>
      </c>
      <c r="CJ7" s="37">
        <v>234.96</v>
      </c>
      <c r="CK7" s="37">
        <v>221.81</v>
      </c>
      <c r="CL7" s="37">
        <v>215.23</v>
      </c>
      <c r="CM7" s="37">
        <v>34.92</v>
      </c>
      <c r="CN7" s="37">
        <v>34.54</v>
      </c>
      <c r="CO7" s="37">
        <v>34.46</v>
      </c>
      <c r="CP7" s="37">
        <v>33.46</v>
      </c>
      <c r="CQ7" s="37">
        <v>32.619999999999997</v>
      </c>
      <c r="CR7" s="37">
        <v>36.200000000000003</v>
      </c>
      <c r="CS7" s="37">
        <v>34.74</v>
      </c>
      <c r="CT7" s="37">
        <v>36.65</v>
      </c>
      <c r="CU7" s="37">
        <v>42.9</v>
      </c>
      <c r="CV7" s="37">
        <v>43.36</v>
      </c>
      <c r="CW7" s="37">
        <v>42.66</v>
      </c>
      <c r="CX7" s="37">
        <v>85.6</v>
      </c>
      <c r="CY7" s="37">
        <v>86.82</v>
      </c>
      <c r="CZ7" s="37">
        <v>86.93</v>
      </c>
      <c r="DA7" s="37">
        <v>87.39</v>
      </c>
      <c r="DB7" s="37">
        <v>87.59</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恭子</dc:creator>
  <cp:lastModifiedBy> </cp:lastModifiedBy>
  <cp:lastPrinted>2019-02-08T02:12:44Z</cp:lastPrinted>
  <dcterms:created xsi:type="dcterms:W3CDTF">2019-01-25T04:34:31Z</dcterms:created>
  <dcterms:modified xsi:type="dcterms:W3CDTF">2019-02-08T04:49:35Z</dcterms:modified>
</cp:coreProperties>
</file>