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BDJr0feNl1/rk0g0jVtpq66gdYopq2EiIqFNHUV5TCybE+Vh2J6pLUVeD2NrY4iIXQPrHF8HWAXdx3pw93FRg==" workbookSaltValue="zYpbHuHAUFzwNAdOK88iQ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<sst xmlns="http://schemas.openxmlformats.org/spreadsheetml/2006/main" count="237" uniqueCount="124">
  <si>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</si>
  <si>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</si>
  <si>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</si>
  <si>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</si>
  <si>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</si>
  <si>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</si>
  <si>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</si>
  <si>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</si>
  <si>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</si>
  <si>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</si>
  <si>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</si>
  <si>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</si>
  <si>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</si>
  <si>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</si>
  <si>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</si>
  <si>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</si>
  <si>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</si>
  <si>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</si>
  <si>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</si>
  <si>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</si>
  <si>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</si>
  <si>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</si>
  <si>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</si>
  <si>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</si>
  <si>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</si>
  <si>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</si>
  <si>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</si>
  <si>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</si>
  <si>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</si>
  <si>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</si>
  <si>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</si>
  <si>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</si>
  <si>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</si>
  <si>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</si>
  <si>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</si>
  <si>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</si>
  <si>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</si>
  <si>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</si>
  <si>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</si>
  <si>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</si>
  <si>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</si>
  <si>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</si>
  <si>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</si>
  <si>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</si>
  <si>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</si>
  <si>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</si>
  <si>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</si>
  <si>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</si>
  <si>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</si>
  <si>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</si>
  <si>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</si>
  <si>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</si>
  <si>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</si>
  <si>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</si>
  <si>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</si>
  <si>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</si>
  <si>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</si>
  <si>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</si>
  <si>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</si>
  <si>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</si>
  <si>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</si>
  <si>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</si>
  <si>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</si>
  <si>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</si>
  <si>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</si>
  <si>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</si>
  <si>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</si>
  <si>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</si>
  <si>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</si>
  <si>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</si>
  <si>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</si>
  <si>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</si>
  <si>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</si>
  <si>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</si>
  <si>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</si>
  <si>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</si>
  <si>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</si>
  <si>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</si>
  <si>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</si>
  <si>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</si>
  <si>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</si>
  <si>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</si>
  <si>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</si>
  <si>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</si>
  <si>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</si>
  <si>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</si>
  <si>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</si>
  <si>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</si>
  <si>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</si>
  <si>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</si>
  <si>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</si>
  <si>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</si>
  <si>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</si>
  <si>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</si>
  <si>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</si>
  <si>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</si>
  <si>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</si>
  <si>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</si>
  <si>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</si>
  <si>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</si>
  <si>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</si>
  <si>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</si>
  <si>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</si>
  <si>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</si>
  <si>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</si>
  <si>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</si>
  <si>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</si>
  <si>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</si>
  <si>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</si>
  <si>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</si>
  <si>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</si>
  <si>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</si>
  <si>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</si>
  <si>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</si>
  <si>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</si>
  <si>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</si>
  <si>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</si>
  <si>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</si>
  <si>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</si>
  <si>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</si>
  <si>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</si>
  <si>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平成30年度からの上水道事業との統合に向けて、効率的に管路の更新を実施しています。</t>
    <rPh sb="1" eb="3">
      <t>カンロ</t>
    </rPh>
    <rPh sb="3" eb="5">
      <t>コウシン</t>
    </rPh>
    <rPh sb="5" eb="6">
      <t>リツ</t>
    </rPh>
    <rPh sb="8" eb="10">
      <t>ヘイセイ</t>
    </rPh>
    <rPh sb="12" eb="13">
      <t>ネン</t>
    </rPh>
    <rPh sb="13" eb="14">
      <t>ド</t>
    </rPh>
    <rPh sb="17" eb="19">
      <t>ジョウスイ</t>
    </rPh>
    <rPh sb="19" eb="20">
      <t>ドウ</t>
    </rPh>
    <rPh sb="20" eb="22">
      <t>ジギョウ</t>
    </rPh>
    <rPh sb="24" eb="26">
      <t>トウゴウ</t>
    </rPh>
    <rPh sb="27" eb="28">
      <t>ム</t>
    </rPh>
    <rPh sb="31" eb="33">
      <t>コウリツ</t>
    </rPh>
    <rPh sb="33" eb="34">
      <t>テキ</t>
    </rPh>
    <rPh sb="35" eb="37">
      <t>カンロ</t>
    </rPh>
    <rPh sb="38" eb="40">
      <t>コウシン</t>
    </rPh>
    <rPh sb="41" eb="43">
      <t>ジッシ</t>
    </rPh>
    <phoneticPr fontId="4"/>
  </si>
  <si>
    <r>
      <t>　</t>
    </r>
    <r>
      <rPr>
        <sz val="10.5"/>
        <color theme="1"/>
        <rFont val="ＭＳ ゴシック"/>
        <family val="3"/>
        <charset val="128"/>
      </rPr>
      <t>平成30年度からの上水道事業との統合に向けた統合整備事業を着実に実施し、水道事業の一元管理を行うことで、効率的な経営体制の確立と財政基盤の強化を図り、安定的な給水サービスの提供の継続を目指します。</t>
    </r>
    <rPh sb="1" eb="3">
      <t>ヘイセイ</t>
    </rPh>
    <rPh sb="5" eb="6">
      <t>ネン</t>
    </rPh>
    <rPh sb="6" eb="7">
      <t>ド</t>
    </rPh>
    <rPh sb="10" eb="12">
      <t>ジョウスイ</t>
    </rPh>
    <rPh sb="12" eb="13">
      <t>ドウ</t>
    </rPh>
    <rPh sb="13" eb="15">
      <t>ジギョウ</t>
    </rPh>
    <rPh sb="17" eb="19">
      <t>トウゴウ</t>
    </rPh>
    <rPh sb="20" eb="21">
      <t>ム</t>
    </rPh>
    <rPh sb="23" eb="25">
      <t>トウゴウ</t>
    </rPh>
    <rPh sb="25" eb="27">
      <t>セイビ</t>
    </rPh>
    <rPh sb="27" eb="29">
      <t>ジギョウ</t>
    </rPh>
    <rPh sb="30" eb="32">
      <t>チャクジツ</t>
    </rPh>
    <rPh sb="33" eb="35">
      <t>ジッシ</t>
    </rPh>
    <rPh sb="37" eb="39">
      <t>スイドウ</t>
    </rPh>
    <rPh sb="39" eb="41">
      <t>ジギョウ</t>
    </rPh>
    <rPh sb="42" eb="44">
      <t>イチゲン</t>
    </rPh>
    <rPh sb="44" eb="46">
      <t>カンリ</t>
    </rPh>
    <rPh sb="47" eb="48">
      <t>オコナ</t>
    </rPh>
    <rPh sb="53" eb="55">
      <t>コウリツ</t>
    </rPh>
    <rPh sb="55" eb="56">
      <t>テキ</t>
    </rPh>
    <rPh sb="57" eb="59">
      <t>ケイエイ</t>
    </rPh>
    <rPh sb="59" eb="61">
      <t>タイセイ</t>
    </rPh>
    <rPh sb="62" eb="64">
      <t>カクリツ</t>
    </rPh>
    <rPh sb="65" eb="67">
      <t>ザイセイ</t>
    </rPh>
    <rPh sb="67" eb="69">
      <t>キバン</t>
    </rPh>
    <rPh sb="70" eb="72">
      <t>キョウカ</t>
    </rPh>
    <rPh sb="73" eb="74">
      <t>ハカ</t>
    </rPh>
    <rPh sb="76" eb="78">
      <t>アンテイ</t>
    </rPh>
    <rPh sb="78" eb="79">
      <t>テキ</t>
    </rPh>
    <rPh sb="80" eb="82">
      <t>キュウスイ</t>
    </rPh>
    <rPh sb="87" eb="89">
      <t>テイキョウ</t>
    </rPh>
    <rPh sb="90" eb="92">
      <t>ケイゾク</t>
    </rPh>
    <rPh sb="93" eb="95">
      <t>メザ</t>
    </rPh>
    <phoneticPr fontId="4"/>
  </si>
  <si>
    <r>
      <rPr>
        <sz val="10.5"/>
        <color theme="1"/>
        <rFont val="ＭＳ ゴシック"/>
        <family val="3"/>
        <charset val="128"/>
      </rPr>
      <t>①収益的収支比率
　効率性の低い地域での事業運営で、給水収益以外の一般会計繰入金等に依存した経営状況であります。
　100％を上回った大きな要因としては、簡易水道統合整備事業に伴う営業外収益の消費税還付金が増加したことによります。
④企業債残高対給水収益比率
　平成28・29年度は、簡易水道統合整備事業などの財源として多額の企業債を発行したことから、比率が上昇しています。
⑤料金回収率
　上水道事業への統合による打切り決算にて、料金収入の一部が未収金となり減少しました。料金収入で不足する財源は、一般会計繰入金で賄っています。
⑥給水原価
　費用の減少（修繕費）により給水原価はやや減少しましたが、施設設備の老朽化により修繕費の増加が見込まれます。</t>
    </r>
    <r>
      <rPr>
        <sz val="11"/>
        <color theme="1"/>
        <rFont val="ＭＳ ゴシック"/>
        <family val="3"/>
        <charset val="128"/>
      </rPr>
      <t xml:space="preserve">
</t>
    </r>
    <r>
      <rPr>
        <sz val="10.5"/>
        <color theme="1"/>
        <rFont val="ＭＳ ゴシック"/>
        <family val="3"/>
        <charset val="128"/>
      </rPr>
      <t>⑦施設利用率
　水需要の減少傾向とともに、低下傾向にあります。
⑧有収率
　管路の更新により漏水等が改善されたため、有収率が上昇しました。引き続き施設の適正管理に努めます。</t>
    </r>
    <rPh sb="1" eb="4">
      <t>シュウエキテキ</t>
    </rPh>
    <rPh sb="4" eb="6">
      <t>シュウシ</t>
    </rPh>
    <rPh sb="6" eb="8">
      <t>ヒリツ</t>
    </rPh>
    <rPh sb="10" eb="13">
      <t>コウリツセイ</t>
    </rPh>
    <rPh sb="14" eb="15">
      <t>ヒク</t>
    </rPh>
    <rPh sb="16" eb="18">
      <t>チイキ</t>
    </rPh>
    <rPh sb="20" eb="22">
      <t>ジギョウ</t>
    </rPh>
    <rPh sb="22" eb="24">
      <t>ウンエイ</t>
    </rPh>
    <rPh sb="26" eb="28">
      <t>キュウスイ</t>
    </rPh>
    <rPh sb="28" eb="30">
      <t>シュウエキ</t>
    </rPh>
    <rPh sb="30" eb="32">
      <t>イガイ</t>
    </rPh>
    <rPh sb="33" eb="35">
      <t>イッパン</t>
    </rPh>
    <rPh sb="35" eb="37">
      <t>カイケイ</t>
    </rPh>
    <rPh sb="37" eb="39">
      <t>クリイレ</t>
    </rPh>
    <rPh sb="39" eb="40">
      <t>キン</t>
    </rPh>
    <rPh sb="40" eb="41">
      <t>トウ</t>
    </rPh>
    <rPh sb="42" eb="44">
      <t>イゾン</t>
    </rPh>
    <rPh sb="46" eb="48">
      <t>ケイエイ</t>
    </rPh>
    <rPh sb="48" eb="50">
      <t>ジョウキョウ</t>
    </rPh>
    <rPh sb="63" eb="65">
      <t>ウワマワ</t>
    </rPh>
    <rPh sb="67" eb="68">
      <t>オオ</t>
    </rPh>
    <rPh sb="70" eb="72">
      <t>ヨウイン</t>
    </rPh>
    <rPh sb="77" eb="79">
      <t>カンイ</t>
    </rPh>
    <rPh sb="79" eb="81">
      <t>スイドウ</t>
    </rPh>
    <rPh sb="81" eb="83">
      <t>トウゴウ</t>
    </rPh>
    <rPh sb="83" eb="85">
      <t>セイビ</t>
    </rPh>
    <rPh sb="85" eb="87">
      <t>ジギョウ</t>
    </rPh>
    <rPh sb="88" eb="89">
      <t>トモナ</t>
    </rPh>
    <rPh sb="118" eb="120">
      <t>キギョウ</t>
    </rPh>
    <rPh sb="120" eb="121">
      <t>サイ</t>
    </rPh>
    <rPh sb="121" eb="123">
      <t>ザンダカ</t>
    </rPh>
    <rPh sb="123" eb="124">
      <t>タイ</t>
    </rPh>
    <rPh sb="124" eb="126">
      <t>キュウスイ</t>
    </rPh>
    <rPh sb="126" eb="128">
      <t>シュウエキ</t>
    </rPh>
    <rPh sb="128" eb="130">
      <t>ヒリツ</t>
    </rPh>
    <rPh sb="132" eb="134">
      <t>ヘイセイ</t>
    </rPh>
    <rPh sb="139" eb="140">
      <t>ネン</t>
    </rPh>
    <rPh sb="140" eb="141">
      <t>ド</t>
    </rPh>
    <rPh sb="143" eb="145">
      <t>カンイ</t>
    </rPh>
    <rPh sb="145" eb="147">
      <t>スイドウ</t>
    </rPh>
    <rPh sb="147" eb="149">
      <t>トウゴウ</t>
    </rPh>
    <rPh sb="149" eb="151">
      <t>セイビ</t>
    </rPh>
    <rPh sb="151" eb="153">
      <t>ジギョウ</t>
    </rPh>
    <rPh sb="156" eb="158">
      <t>ザイゲン</t>
    </rPh>
    <rPh sb="161" eb="163">
      <t>タガク</t>
    </rPh>
    <rPh sb="164" eb="166">
      <t>キギョウ</t>
    </rPh>
    <rPh sb="166" eb="167">
      <t>サイ</t>
    </rPh>
    <rPh sb="168" eb="170">
      <t>ハッコウ</t>
    </rPh>
    <rPh sb="177" eb="179">
      <t>ヒリツ</t>
    </rPh>
    <rPh sb="180" eb="182">
      <t>ジョウショウ</t>
    </rPh>
    <rPh sb="191" eb="193">
      <t>リョウキン</t>
    </rPh>
    <rPh sb="193" eb="195">
      <t>カイシュウ</t>
    </rPh>
    <rPh sb="195" eb="196">
      <t>リツ</t>
    </rPh>
    <rPh sb="199" eb="201">
      <t>スイドウ</t>
    </rPh>
    <rPh sb="201" eb="203">
      <t>ジギョウ</t>
    </rPh>
    <rPh sb="205" eb="207">
      <t>トウゴウ</t>
    </rPh>
    <rPh sb="210" eb="212">
      <t>ウチキ</t>
    </rPh>
    <rPh sb="213" eb="215">
      <t>ケッサン</t>
    </rPh>
    <rPh sb="218" eb="220">
      <t>リョウキン</t>
    </rPh>
    <rPh sb="220" eb="222">
      <t>シュウニュウ</t>
    </rPh>
    <rPh sb="223" eb="225">
      <t>イチブ</t>
    </rPh>
    <rPh sb="226" eb="229">
      <t>ミシュウキン</t>
    </rPh>
    <rPh sb="232" eb="233">
      <t>ゲン</t>
    </rPh>
    <rPh sb="233" eb="234">
      <t>ショウ</t>
    </rPh>
    <rPh sb="239" eb="241">
      <t>リョウキン</t>
    </rPh>
    <rPh sb="241" eb="243">
      <t>シュウニュウ</t>
    </rPh>
    <rPh sb="244" eb="246">
      <t>フソク</t>
    </rPh>
    <rPh sb="248" eb="250">
      <t>ザイゲン</t>
    </rPh>
    <rPh sb="252" eb="254">
      <t>イッパン</t>
    </rPh>
    <rPh sb="254" eb="256">
      <t>カイケイ</t>
    </rPh>
    <rPh sb="256" eb="258">
      <t>クリイレ</t>
    </rPh>
    <rPh sb="258" eb="259">
      <t>キン</t>
    </rPh>
    <rPh sb="260" eb="261">
      <t>マカナ</t>
    </rPh>
    <rPh sb="270" eb="272">
      <t>キュウスイ</t>
    </rPh>
    <rPh sb="272" eb="274">
      <t>ゲンカ</t>
    </rPh>
    <rPh sb="276" eb="278">
      <t>ヒヨウ</t>
    </rPh>
    <rPh sb="279" eb="280">
      <t>ゲン</t>
    </rPh>
    <rPh sb="280" eb="281">
      <t>ショウ</t>
    </rPh>
    <rPh sb="282" eb="284">
      <t>シュウゼン</t>
    </rPh>
    <rPh sb="284" eb="285">
      <t>ヒ</t>
    </rPh>
    <rPh sb="289" eb="291">
      <t>キュウスイ</t>
    </rPh>
    <rPh sb="291" eb="293">
      <t>ゲンカ</t>
    </rPh>
    <rPh sb="296" eb="298">
      <t>ゲンショウ</t>
    </rPh>
    <rPh sb="304" eb="306">
      <t>シセツ</t>
    </rPh>
    <rPh sb="306" eb="308">
      <t>セツビ</t>
    </rPh>
    <rPh sb="309" eb="312">
      <t>ロウキュウカ</t>
    </rPh>
    <rPh sb="315" eb="317">
      <t>シュウゼン</t>
    </rPh>
    <rPh sb="317" eb="318">
      <t>ヒ</t>
    </rPh>
    <rPh sb="319" eb="320">
      <t>ゾウ</t>
    </rPh>
    <rPh sb="320" eb="321">
      <t>カ</t>
    </rPh>
    <rPh sb="322" eb="324">
      <t>ミコ</t>
    </rPh>
    <rPh sb="332" eb="334">
      <t>シセツ</t>
    </rPh>
    <rPh sb="334" eb="337">
      <t>リヨウリツ</t>
    </rPh>
    <rPh sb="339" eb="340">
      <t>ミズ</t>
    </rPh>
    <rPh sb="340" eb="342">
      <t>ジュヨウ</t>
    </rPh>
    <rPh sb="343" eb="345">
      <t>ゲンショウ</t>
    </rPh>
    <rPh sb="345" eb="347">
      <t>ケイコウ</t>
    </rPh>
    <rPh sb="352" eb="354">
      <t>テイカ</t>
    </rPh>
    <rPh sb="354" eb="356">
      <t>ケイコウ</t>
    </rPh>
    <rPh sb="365" eb="367">
      <t>ユウシュウ</t>
    </rPh>
    <rPh sb="367" eb="368">
      <t>リツ</t>
    </rPh>
    <rPh sb="370" eb="372">
      <t>カンロ</t>
    </rPh>
    <rPh sb="373" eb="375">
      <t>コウシン</t>
    </rPh>
    <rPh sb="378" eb="380">
      <t>ロウスイ</t>
    </rPh>
    <rPh sb="380" eb="381">
      <t>トウ</t>
    </rPh>
    <rPh sb="382" eb="384">
      <t>カイゼン</t>
    </rPh>
    <rPh sb="390" eb="392">
      <t>ユウシュウ</t>
    </rPh>
    <rPh sb="392" eb="393">
      <t>リツ</t>
    </rPh>
    <rPh sb="394" eb="396">
      <t>ジョウショウ</t>
    </rPh>
    <rPh sb="401" eb="402">
      <t>ヒ</t>
    </rPh>
    <rPh sb="403" eb="404">
      <t>ツヅ</t>
    </rPh>
    <rPh sb="405" eb="407">
      <t>シセツ</t>
    </rPh>
    <rPh sb="408" eb="410">
      <t>テキセイ</t>
    </rPh>
    <rPh sb="410" eb="412">
      <t>カンリ</t>
    </rPh>
    <rPh sb="413" eb="4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</si>
</sst>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0.38</c:v>
                </c:pt>
                <c:pt idx="2">
                  <c:v>3.34</c:v>
                </c:pt>
                <c:pt idx="3">
                  <c:v>0.35</c:v>
                </c:pt>
                <c:pt idx="4">
                  <c:v>0.76</c:v>
                </c:pt>
              </c:numCache>
            </c:numRef>
          </c:val>
          <c:extLst xmlns:c16r2="http://schemas.microsoft.com/office/drawing/2015/06/chart">
            <c:ext xmlns:c16="http://schemas.microsoft.com/office/drawing/2014/chart" uri="{C3380CC4-5D6E-409C-BE32-E72D297353CC}">
              <c16:uniqueId val="{00000000-238C-4DB6-9478-9DA1B0EE3E5B}"/>
            </c:ext>
          </c:extLst>
        </c:ser>
        <c:dLbls>
          <c:showLegendKey val="0"/>
          <c:showVal val="0"/>
          <c:showCatName val="0"/>
          <c:showSerName val="0"/>
          <c:showPercent val="0"/>
          <c:showBubbleSize val="0"/>
        </c:dLbls>
        <c:gapWidth val="150"/>
        <c:axId val="97889664"/>
        <c:axId val="978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238C-4DB6-9478-9DA1B0EE3E5B}"/>
            </c:ext>
          </c:extLst>
        </c:ser>
        <c:dLbls>
          <c:showLegendKey val="0"/>
          <c:showVal val="0"/>
          <c:showCatName val="0"/>
          <c:showSerName val="0"/>
          <c:showPercent val="0"/>
          <c:showBubbleSize val="0"/>
        </c:dLbls>
        <c:marker val="1"/>
        <c:smooth val="0"/>
        <c:axId val="97889664"/>
        <c:axId val="97895936"/>
      </c:lineChart>
      <c:dateAx>
        <c:axId val="97889664"/>
        <c:scaling>
          <c:orientation val="minMax"/>
        </c:scaling>
        <c:delete val="1"/>
        <c:axPos val="b"/>
        <c:numFmt formatCode="ge" sourceLinked="1"/>
        <c:majorTickMark val="none"/>
        <c:minorTickMark val="none"/>
        <c:tickLblPos val="none"/>
        <c:crossAx val="97895936"/>
        <c:crosses val="autoZero"/>
        <c:auto val="1"/>
        <c:lblOffset val="100"/>
        <c:baseTimeUnit val="years"/>
      </c:dateAx>
      <c:valAx>
        <c:axId val="978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61.34</c:v>
                </c:pt>
                <c:pt idx="1">
                  <c:v>60.04</c:v>
                </c:pt>
                <c:pt idx="2">
                  <c:v>59.34</c:v>
                </c:pt>
                <c:pt idx="3">
                  <c:v>57.5</c:v>
                </c:pt>
                <c:pt idx="4">
                  <c:v>54.45</c:v>
                </c:pt>
              </c:numCache>
            </c:numRef>
          </c:val>
          <c:extLst xmlns:c16r2="http://schemas.microsoft.com/office/drawing/2015/06/chart">
            <c:ext xmlns:c16="http://schemas.microsoft.com/office/drawing/2014/chart" uri="{C3380CC4-5D6E-409C-BE32-E72D297353CC}">
              <c16:uniqueId val="{00000000-CBFC-43A3-8750-60A2E71976B2}"/>
            </c:ext>
          </c:extLst>
        </c:ser>
        <c:dLbls>
          <c:showLegendKey val="0"/>
          <c:showVal val="0"/>
          <c:showCatName val="0"/>
          <c:showSerName val="0"/>
          <c:showPercent val="0"/>
          <c:showBubbleSize val="0"/>
        </c:dLbls>
        <c:gapWidth val="150"/>
        <c:axId val="104016128"/>
        <c:axId val="1040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CBFC-43A3-8750-60A2E71976B2}"/>
            </c:ext>
          </c:extLst>
        </c:ser>
        <c:dLbls>
          <c:showLegendKey val="0"/>
          <c:showVal val="0"/>
          <c:showCatName val="0"/>
          <c:showSerName val="0"/>
          <c:showPercent val="0"/>
          <c:showBubbleSize val="0"/>
        </c:dLbls>
        <c:marker val="1"/>
        <c:smooth val="0"/>
        <c:axId val="104016128"/>
        <c:axId val="104022400"/>
      </c:lineChart>
      <c:dateAx>
        <c:axId val="104016128"/>
        <c:scaling>
          <c:orientation val="minMax"/>
        </c:scaling>
        <c:delete val="1"/>
        <c:axPos val="b"/>
        <c:numFmt formatCode="ge" sourceLinked="1"/>
        <c:majorTickMark val="none"/>
        <c:minorTickMark val="none"/>
        <c:tickLblPos val="none"/>
        <c:crossAx val="104022400"/>
        <c:crosses val="autoZero"/>
        <c:auto val="1"/>
        <c:lblOffset val="100"/>
        <c:baseTimeUnit val="years"/>
      </c:dateAx>
      <c:valAx>
        <c:axId val="1040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c:v>
                </c:pt>
                <c:pt idx="1">
                  <c:v>92.16</c:v>
                </c:pt>
                <c:pt idx="2">
                  <c:v>91.79</c:v>
                </c:pt>
                <c:pt idx="3">
                  <c:v>92.34</c:v>
                </c:pt>
                <c:pt idx="4">
                  <c:v>94.42</c:v>
                </c:pt>
              </c:numCache>
            </c:numRef>
          </c:val>
          <c:extLst xmlns:c16r2="http://schemas.microsoft.com/office/drawing/2015/06/chart">
            <c:ext xmlns:c16="http://schemas.microsoft.com/office/drawing/2014/chart" uri="{C3380CC4-5D6E-409C-BE32-E72D297353CC}">
              <c16:uniqueId val="{00000000-CAC7-4776-B359-B1E6C07E406B}"/>
            </c:ext>
          </c:extLst>
        </c:ser>
        <c:dLbls>
          <c:showLegendKey val="0"/>
          <c:showVal val="0"/>
          <c:showCatName val="0"/>
          <c:showSerName val="0"/>
          <c:showPercent val="0"/>
          <c:showBubbleSize val="0"/>
        </c:dLbls>
        <c:gapWidth val="150"/>
        <c:axId val="104340096"/>
        <c:axId val="1043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CAC7-4776-B359-B1E6C07E406B}"/>
            </c:ext>
          </c:extLst>
        </c:ser>
        <c:dLbls>
          <c:showLegendKey val="0"/>
          <c:showVal val="0"/>
          <c:showCatName val="0"/>
          <c:showSerName val="0"/>
          <c:showPercent val="0"/>
          <c:showBubbleSize val="0"/>
        </c:dLbls>
        <c:marker val="1"/>
        <c:smooth val="0"/>
        <c:axId val="104340096"/>
        <c:axId val="104342272"/>
      </c:lineChart>
      <c:dateAx>
        <c:axId val="104340096"/>
        <c:scaling>
          <c:orientation val="minMax"/>
        </c:scaling>
        <c:delete val="1"/>
        <c:axPos val="b"/>
        <c:numFmt formatCode="ge" sourceLinked="1"/>
        <c:majorTickMark val="none"/>
        <c:minorTickMark val="none"/>
        <c:tickLblPos val="none"/>
        <c:crossAx val="104342272"/>
        <c:crosses val="autoZero"/>
        <c:auto val="1"/>
        <c:lblOffset val="100"/>
        <c:baseTimeUnit val="years"/>
      </c:dateAx>
      <c:valAx>
        <c:axId val="1043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84.99</c:v>
                </c:pt>
                <c:pt idx="1">
                  <c:v>87.73</c:v>
                </c:pt>
                <c:pt idx="2">
                  <c:v>91.05</c:v>
                </c:pt>
                <c:pt idx="3">
                  <c:v>91.13</c:v>
                </c:pt>
                <c:pt idx="4">
                  <c:v>103.04</c:v>
                </c:pt>
              </c:numCache>
            </c:numRef>
          </c:val>
          <c:extLst xmlns:c16r2="http://schemas.microsoft.com/office/drawing/2015/06/chart">
            <c:ext xmlns:c16="http://schemas.microsoft.com/office/drawing/2014/chart" uri="{C3380CC4-5D6E-409C-BE32-E72D297353CC}">
              <c16:uniqueId val="{00000000-24A8-4C35-A2D1-9B198B57D5A1}"/>
            </c:ext>
          </c:extLst>
        </c:ser>
        <c:dLbls>
          <c:showLegendKey val="0"/>
          <c:showVal val="0"/>
          <c:showCatName val="0"/>
          <c:showSerName val="0"/>
          <c:showPercent val="0"/>
          <c:showBubbleSize val="0"/>
        </c:dLbls>
        <c:gapWidth val="150"/>
        <c:axId val="103305216"/>
        <c:axId val="1033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24A8-4C35-A2D1-9B198B57D5A1}"/>
            </c:ext>
          </c:extLst>
        </c:ser>
        <c:dLbls>
          <c:showLegendKey val="0"/>
          <c:showVal val="0"/>
          <c:showCatName val="0"/>
          <c:showSerName val="0"/>
          <c:showPercent val="0"/>
          <c:showBubbleSize val="0"/>
        </c:dLbls>
        <c:marker val="1"/>
        <c:smooth val="0"/>
        <c:axId val="103305216"/>
        <c:axId val="103307136"/>
      </c:lineChart>
      <c:dateAx>
        <c:axId val="103305216"/>
        <c:scaling>
          <c:orientation val="minMax"/>
        </c:scaling>
        <c:delete val="1"/>
        <c:axPos val="b"/>
        <c:numFmt formatCode="ge" sourceLinked="1"/>
        <c:majorTickMark val="none"/>
        <c:minorTickMark val="none"/>
        <c:tickLblPos val="none"/>
        <c:crossAx val="103307136"/>
        <c:crosses val="autoZero"/>
        <c:auto val="1"/>
        <c:lblOffset val="100"/>
        <c:baseTimeUnit val="years"/>
      </c:dateAx>
      <c:valAx>
        <c:axId val="103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E6-4E0C-A7E6-0467A02CBC54}"/>
            </c:ext>
          </c:extLst>
        </c:ser>
        <c:dLbls>
          <c:showLegendKey val="0"/>
          <c:showVal val="0"/>
          <c:showCatName val="0"/>
          <c:showSerName val="0"/>
          <c:showPercent val="0"/>
          <c:showBubbleSize val="0"/>
        </c:dLbls>
        <c:gapWidth val="150"/>
        <c:axId val="103354752"/>
        <c:axId val="1033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E6-4E0C-A7E6-0467A02CBC54}"/>
            </c:ext>
          </c:extLst>
        </c:ser>
        <c:dLbls>
          <c:showLegendKey val="0"/>
          <c:showVal val="0"/>
          <c:showCatName val="0"/>
          <c:showSerName val="0"/>
          <c:showPercent val="0"/>
          <c:showBubbleSize val="0"/>
        </c:dLbls>
        <c:marker val="1"/>
        <c:smooth val="0"/>
        <c:axId val="103354752"/>
        <c:axId val="103356672"/>
      </c:lineChart>
      <c:dateAx>
        <c:axId val="103354752"/>
        <c:scaling>
          <c:orientation val="minMax"/>
        </c:scaling>
        <c:delete val="1"/>
        <c:axPos val="b"/>
        <c:numFmt formatCode="ge" sourceLinked="1"/>
        <c:majorTickMark val="none"/>
        <c:minorTickMark val="none"/>
        <c:tickLblPos val="none"/>
        <c:crossAx val="103356672"/>
        <c:crosses val="autoZero"/>
        <c:auto val="1"/>
        <c:lblOffset val="100"/>
        <c:baseTimeUnit val="years"/>
      </c:dateAx>
      <c:valAx>
        <c:axId val="1033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B0-4005-92F6-72046DE342D0}"/>
            </c:ext>
          </c:extLst>
        </c:ser>
        <c:dLbls>
          <c:showLegendKey val="0"/>
          <c:showVal val="0"/>
          <c:showCatName val="0"/>
          <c:showSerName val="0"/>
          <c:showPercent val="0"/>
          <c:showBubbleSize val="0"/>
        </c:dLbls>
        <c:gapWidth val="150"/>
        <c:axId val="103396096"/>
        <c:axId val="1033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0-4005-92F6-72046DE342D0}"/>
            </c:ext>
          </c:extLst>
        </c:ser>
        <c:dLbls>
          <c:showLegendKey val="0"/>
          <c:showVal val="0"/>
          <c:showCatName val="0"/>
          <c:showSerName val="0"/>
          <c:showPercent val="0"/>
          <c:showBubbleSize val="0"/>
        </c:dLbls>
        <c:marker val="1"/>
        <c:smooth val="0"/>
        <c:axId val="103396096"/>
        <c:axId val="103398016"/>
      </c:lineChart>
      <c:dateAx>
        <c:axId val="103396096"/>
        <c:scaling>
          <c:orientation val="minMax"/>
        </c:scaling>
        <c:delete val="1"/>
        <c:axPos val="b"/>
        <c:numFmt formatCode="ge" sourceLinked="1"/>
        <c:majorTickMark val="none"/>
        <c:minorTickMark val="none"/>
        <c:tickLblPos val="none"/>
        <c:crossAx val="103398016"/>
        <c:crosses val="autoZero"/>
        <c:auto val="1"/>
        <c:lblOffset val="100"/>
        <c:baseTimeUnit val="years"/>
      </c:dateAx>
      <c:valAx>
        <c:axId val="1033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2-446A-93E8-FFC0F5A258B7}"/>
            </c:ext>
          </c:extLst>
        </c:ser>
        <c:dLbls>
          <c:showLegendKey val="0"/>
          <c:showVal val="0"/>
          <c:showCatName val="0"/>
          <c:showSerName val="0"/>
          <c:showPercent val="0"/>
          <c:showBubbleSize val="0"/>
        </c:dLbls>
        <c:gapWidth val="150"/>
        <c:axId val="103515648"/>
        <c:axId val="1035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2-446A-93E8-FFC0F5A258B7}"/>
            </c:ext>
          </c:extLst>
        </c:ser>
        <c:dLbls>
          <c:showLegendKey val="0"/>
          <c:showVal val="0"/>
          <c:showCatName val="0"/>
          <c:showSerName val="0"/>
          <c:showPercent val="0"/>
          <c:showBubbleSize val="0"/>
        </c:dLbls>
        <c:marker val="1"/>
        <c:smooth val="0"/>
        <c:axId val="103515648"/>
        <c:axId val="103517568"/>
      </c:lineChart>
      <c:dateAx>
        <c:axId val="103515648"/>
        <c:scaling>
          <c:orientation val="minMax"/>
        </c:scaling>
        <c:delete val="1"/>
        <c:axPos val="b"/>
        <c:numFmt formatCode="ge" sourceLinked="1"/>
        <c:majorTickMark val="none"/>
        <c:minorTickMark val="none"/>
        <c:tickLblPos val="none"/>
        <c:crossAx val="103517568"/>
        <c:crosses val="autoZero"/>
        <c:auto val="1"/>
        <c:lblOffset val="100"/>
        <c:baseTimeUnit val="years"/>
      </c:dateAx>
      <c:valAx>
        <c:axId val="103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0F-4A21-824D-99A0BA403EF0}"/>
            </c:ext>
          </c:extLst>
        </c:ser>
        <c:dLbls>
          <c:showLegendKey val="0"/>
          <c:showVal val="0"/>
          <c:showCatName val="0"/>
          <c:showSerName val="0"/>
          <c:showPercent val="0"/>
          <c:showBubbleSize val="0"/>
        </c:dLbls>
        <c:gapWidth val="150"/>
        <c:axId val="103530496"/>
        <c:axId val="1035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F-4A21-824D-99A0BA403EF0}"/>
            </c:ext>
          </c:extLst>
        </c:ser>
        <c:dLbls>
          <c:showLegendKey val="0"/>
          <c:showVal val="0"/>
          <c:showCatName val="0"/>
          <c:showSerName val="0"/>
          <c:showPercent val="0"/>
          <c:showBubbleSize val="0"/>
        </c:dLbls>
        <c:marker val="1"/>
        <c:smooth val="0"/>
        <c:axId val="103530496"/>
        <c:axId val="103538048"/>
      </c:lineChart>
      <c:dateAx>
        <c:axId val="103530496"/>
        <c:scaling>
          <c:orientation val="minMax"/>
        </c:scaling>
        <c:delete val="1"/>
        <c:axPos val="b"/>
        <c:numFmt formatCode="ge" sourceLinked="1"/>
        <c:majorTickMark val="none"/>
        <c:minorTickMark val="none"/>
        <c:tickLblPos val="none"/>
        <c:crossAx val="103538048"/>
        <c:crosses val="autoZero"/>
        <c:auto val="1"/>
        <c:lblOffset val="100"/>
        <c:baseTimeUnit val="years"/>
      </c:dateAx>
      <c:valAx>
        <c:axId val="1035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938.29</c:v>
                </c:pt>
                <c:pt idx="1">
                  <c:v>882.38</c:v>
                </c:pt>
                <c:pt idx="2">
                  <c:v>824.98</c:v>
                </c:pt>
                <c:pt idx="3">
                  <c:v>1531.53</c:v>
                </c:pt>
                <c:pt idx="4">
                  <c:v>1983.04</c:v>
                </c:pt>
              </c:numCache>
            </c:numRef>
          </c:val>
          <c:extLst xmlns:c16r2="http://schemas.microsoft.com/office/drawing/2015/06/chart">
            <c:ext xmlns:c16="http://schemas.microsoft.com/office/drawing/2014/chart" uri="{C3380CC4-5D6E-409C-BE32-E72D297353CC}">
              <c16:uniqueId val="{00000000-9238-40DB-8532-1C8AC32AD8AD}"/>
            </c:ext>
          </c:extLst>
        </c:ser>
        <c:dLbls>
          <c:showLegendKey val="0"/>
          <c:showVal val="0"/>
          <c:showCatName val="0"/>
          <c:showSerName val="0"/>
          <c:showPercent val="0"/>
          <c:showBubbleSize val="0"/>
        </c:dLbls>
        <c:gapWidth val="150"/>
        <c:axId val="103597952"/>
        <c:axId val="1036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9238-40DB-8532-1C8AC32AD8AD}"/>
            </c:ext>
          </c:extLst>
        </c:ser>
        <c:dLbls>
          <c:showLegendKey val="0"/>
          <c:showVal val="0"/>
          <c:showCatName val="0"/>
          <c:showSerName val="0"/>
          <c:showPercent val="0"/>
          <c:showBubbleSize val="0"/>
        </c:dLbls>
        <c:marker val="1"/>
        <c:smooth val="0"/>
        <c:axId val="103597952"/>
        <c:axId val="103600128"/>
      </c:lineChart>
      <c:dateAx>
        <c:axId val="103597952"/>
        <c:scaling>
          <c:orientation val="minMax"/>
        </c:scaling>
        <c:delete val="1"/>
        <c:axPos val="b"/>
        <c:numFmt formatCode="ge" sourceLinked="1"/>
        <c:majorTickMark val="none"/>
        <c:minorTickMark val="none"/>
        <c:tickLblPos val="none"/>
        <c:crossAx val="103600128"/>
        <c:crosses val="autoZero"/>
        <c:auto val="1"/>
        <c:lblOffset val="100"/>
        <c:baseTimeUnit val="years"/>
      </c:dateAx>
      <c:valAx>
        <c:axId val="103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71.78</c:v>
                </c:pt>
                <c:pt idx="1">
                  <c:v>74.680000000000007</c:v>
                </c:pt>
                <c:pt idx="2">
                  <c:v>77.959999999999994</c:v>
                </c:pt>
                <c:pt idx="3">
                  <c:v>71.02</c:v>
                </c:pt>
                <c:pt idx="4">
                  <c:v>63.06</c:v>
                </c:pt>
              </c:numCache>
            </c:numRef>
          </c:val>
          <c:extLst xmlns:c16r2="http://schemas.microsoft.com/office/drawing/2015/06/chart">
            <c:ext xmlns:c16="http://schemas.microsoft.com/office/drawing/2014/chart" uri="{C3380CC4-5D6E-409C-BE32-E72D297353CC}">
              <c16:uniqueId val="{00000000-18A4-42A8-ABB9-8515153C35D0}"/>
            </c:ext>
          </c:extLst>
        </c:ser>
        <c:dLbls>
          <c:showLegendKey val="0"/>
          <c:showVal val="0"/>
          <c:showCatName val="0"/>
          <c:showSerName val="0"/>
          <c:showPercent val="0"/>
          <c:showBubbleSize val="0"/>
        </c:dLbls>
        <c:gapWidth val="150"/>
        <c:axId val="103622528"/>
        <c:axId val="10362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18A4-42A8-ABB9-8515153C35D0}"/>
            </c:ext>
          </c:extLst>
        </c:ser>
        <c:dLbls>
          <c:showLegendKey val="0"/>
          <c:showVal val="0"/>
          <c:showCatName val="0"/>
          <c:showSerName val="0"/>
          <c:showPercent val="0"/>
          <c:showBubbleSize val="0"/>
        </c:dLbls>
        <c:marker val="1"/>
        <c:smooth val="0"/>
        <c:axId val="103622528"/>
        <c:axId val="103628800"/>
      </c:lineChart>
      <c:dateAx>
        <c:axId val="103622528"/>
        <c:scaling>
          <c:orientation val="minMax"/>
        </c:scaling>
        <c:delete val="1"/>
        <c:axPos val="b"/>
        <c:numFmt formatCode="ge" sourceLinked="1"/>
        <c:majorTickMark val="none"/>
        <c:minorTickMark val="none"/>
        <c:tickLblPos val="none"/>
        <c:crossAx val="103628800"/>
        <c:crosses val="autoZero"/>
        <c:auto val="1"/>
        <c:lblOffset val="100"/>
        <c:baseTimeUnit val="years"/>
      </c:dateAx>
      <c:valAx>
        <c:axId val="103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155.88999999999999</c:v>
                </c:pt>
                <c:pt idx="1">
                  <c:v>153.38</c:v>
                </c:pt>
                <c:pt idx="2">
                  <c:v>149.49</c:v>
                </c:pt>
                <c:pt idx="3">
                  <c:v>165.58</c:v>
                </c:pt>
                <c:pt idx="4">
                  <c:v>160.51</c:v>
                </c:pt>
              </c:numCache>
            </c:numRef>
          </c:val>
          <c:extLst xmlns:c16r2="http://schemas.microsoft.com/office/drawing/2015/06/chart">
            <c:ext xmlns:c16="http://schemas.microsoft.com/office/drawing/2014/chart" uri="{C3380CC4-5D6E-409C-BE32-E72D297353CC}">
              <c16:uniqueId val="{00000000-AD38-4627-BE50-B50444A776C9}"/>
            </c:ext>
          </c:extLst>
        </c:ser>
        <c:dLbls>
          <c:showLegendKey val="0"/>
          <c:showVal val="0"/>
          <c:showCatName val="0"/>
          <c:showSerName val="0"/>
          <c:showPercent val="0"/>
          <c:showBubbleSize val="0"/>
        </c:dLbls>
        <c:gapWidth val="150"/>
        <c:axId val="103663488"/>
        <c:axId val="1036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AD38-4627-BE50-B50444A776C9}"/>
            </c:ext>
          </c:extLst>
        </c:ser>
        <c:dLbls>
          <c:showLegendKey val="0"/>
          <c:showVal val="0"/>
          <c:showCatName val="0"/>
          <c:showSerName val="0"/>
          <c:showPercent val="0"/>
          <c:showBubbleSize val="0"/>
        </c:dLbls>
        <c:marker val="1"/>
        <c:smooth val="0"/>
        <c:axId val="103663488"/>
        <c:axId val="103669760"/>
      </c:lineChart>
      <c:dateAx>
        <c:axId val="103663488"/>
        <c:scaling>
          <c:orientation val="minMax"/>
        </c:scaling>
        <c:delete val="1"/>
        <c:axPos val="b"/>
        <c:numFmt formatCode="ge" sourceLinked="1"/>
        <c:majorTickMark val="none"/>
        <c:minorTickMark val="none"/>
        <c:tickLblPos val="none"/>
        <c:crossAx val="103669760"/>
        <c:crosses val="autoZero"/>
        <c:auto val="1"/>
        <c:lblOffset val="100"/>
        <c:baseTimeUnit val="years"/>
      </c:dateAx>
      <c:valAx>
        <c:axId val="1036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89783</v>
      </c>
      <c r="AM8" s="49"/>
      <c r="AN8" s="49"/>
      <c r="AO8" s="49"/>
      <c r="AP8" s="49"/>
      <c r="AQ8" s="49"/>
      <c r="AR8" s="49"/>
      <c r="AS8" s="49"/>
      <c r="AT8" s="45">
        <f>データ!$S$6</f>
        <v>224.8</v>
      </c>
      <c r="AU8" s="45"/>
      <c r="AV8" s="45"/>
      <c r="AW8" s="45"/>
      <c r="AX8" s="45"/>
      <c r="AY8" s="45"/>
      <c r="AZ8" s="45"/>
      <c r="BA8" s="45"/>
      <c r="BB8" s="45">
        <f>データ!$T$6</f>
        <v>399.39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7.33</v>
      </c>
      <c r="Q10" s="45"/>
      <c r="R10" s="45"/>
      <c r="S10" s="45"/>
      <c r="T10" s="45"/>
      <c r="U10" s="45"/>
      <c r="V10" s="45"/>
      <c r="W10" s="49">
        <f>データ!$Q$6</f>
        <v>2095</v>
      </c>
      <c r="X10" s="49"/>
      <c r="Y10" s="49"/>
      <c r="Z10" s="49"/>
      <c r="AA10" s="49"/>
      <c r="AB10" s="49"/>
      <c r="AC10" s="49"/>
      <c r="AD10" s="2"/>
      <c r="AE10" s="2"/>
      <c r="AF10" s="2"/>
      <c r="AG10" s="2"/>
      <c r="AH10" s="2"/>
      <c r="AI10" s="2"/>
      <c r="AJ10" s="2"/>
      <c r="AK10" s="2"/>
      <c r="AL10" s="49">
        <f>データ!$U$6</f>
        <v>6550</v>
      </c>
      <c r="AM10" s="49"/>
      <c r="AN10" s="49"/>
      <c r="AO10" s="49"/>
      <c r="AP10" s="49"/>
      <c r="AQ10" s="49"/>
      <c r="AR10" s="49"/>
      <c r="AS10" s="49"/>
      <c r="AT10" s="45">
        <f>データ!$V$6</f>
        <v>12.9</v>
      </c>
      <c r="AU10" s="45"/>
      <c r="AV10" s="45"/>
      <c r="AW10" s="45"/>
      <c r="AX10" s="45"/>
      <c r="AY10" s="45"/>
      <c r="AZ10" s="45"/>
      <c r="BA10" s="45"/>
      <c r="BB10" s="45">
        <f>データ!$W$6</f>
        <v>507.75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iSPK0IK95xIaQH/cD0dm7NKoiIwgzB2KMvAswd5Auk4GfJq5dRkBBvwgy69vIJx0gTAnik/a4mH4s3TYFJ2B/A==" saltValue="y6we649DdkpWfKWfhXAQJ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8" t="s">
        <v>67</v>
      </c>
      <c r="B4" s="30"/>
      <c r="C4" s="30"/>
      <c r="D4" s="30"/>
      <c r="E4" s="30"/>
      <c r="F4" s="30"/>
      <c r="G4" s="30"/>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262064</v>
      </c>
      <c r="D6" s="33">
        <f t="shared" si="3"/>
        <v>47</v>
      </c>
      <c r="E6" s="33">
        <f t="shared" si="3"/>
        <v>1</v>
      </c>
      <c r="F6" s="33">
        <f t="shared" si="3"/>
        <v>0</v>
      </c>
      <c r="G6" s="33">
        <f t="shared" si="3"/>
        <v>0</v>
      </c>
      <c r="H6" s="33" t="str">
        <f t="shared" si="3"/>
        <v>京都府　亀岡市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7.33</v>
      </c>
      <c r="Q6" s="34">
        <f t="shared" si="3"/>
        <v>2095</v>
      </c>
      <c r="R6" s="34">
        <f t="shared" si="3"/>
        <v>89783</v>
      </c>
      <c r="S6" s="34">
        <f t="shared" si="3"/>
        <v>224.8</v>
      </c>
      <c r="T6" s="34">
        <f t="shared" si="3"/>
        <v>399.39</v>
      </c>
      <c r="U6" s="34">
        <f t="shared" si="3"/>
        <v>6550</v>
      </c>
      <c r="V6" s="34">
        <f t="shared" si="3"/>
        <v>12.9</v>
      </c>
      <c r="W6" s="34">
        <f t="shared" si="3"/>
        <v>507.75</v>
      </c>
      <c r="X6" s="35">
        <f>IF(X7="",NA(),X7)</f>
        <v>84.99</v>
      </c>
      <c r="Y6" s="35">
        <f t="shared" ref="Y6:AG6" si="4">IF(Y7="",NA(),Y7)</f>
        <v>87.73</v>
      </c>
      <c r="Z6" s="35">
        <f t="shared" si="4"/>
        <v>91.05</v>
      </c>
      <c r="AA6" s="35">
        <f t="shared" si="4"/>
        <v>91.13</v>
      </c>
      <c r="AB6" s="35">
        <f t="shared" si="4"/>
        <v>103.04</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938.29</v>
      </c>
      <c r="BF6" s="35">
        <f t="shared" ref="BF6:BN6" si="7">IF(BF7="",NA(),BF7)</f>
        <v>882.38</v>
      </c>
      <c r="BG6" s="35">
        <f t="shared" si="7"/>
        <v>824.98</v>
      </c>
      <c r="BH6" s="35">
        <f t="shared" si="7"/>
        <v>1531.53</v>
      </c>
      <c r="BI6" s="35">
        <f t="shared" si="7"/>
        <v>1983.04</v>
      </c>
      <c r="BJ6" s="35">
        <f t="shared" si="7"/>
        <v>1167.7</v>
      </c>
      <c r="BK6" s="35">
        <f t="shared" si="7"/>
        <v>1228.58</v>
      </c>
      <c r="BL6" s="35">
        <f t="shared" si="7"/>
        <v>1280.18</v>
      </c>
      <c r="BM6" s="35">
        <f t="shared" si="7"/>
        <v>1346.23</v>
      </c>
      <c r="BN6" s="35">
        <f t="shared" si="7"/>
        <v>1295.06</v>
      </c>
      <c r="BO6" s="34" t="str">
        <f>IF(BO7="","",IF(BO7="-","【-】","【"&amp;SUBSTITUTE(TEXT(BO7,"#,##0.00"),"-","△")&amp;"】"))</f>
        <v>【1,141.75】</v>
      </c>
      <c r="BP6" s="35">
        <f>IF(BP7="",NA(),BP7)</f>
        <v>71.78</v>
      </c>
      <c r="BQ6" s="35">
        <f t="shared" ref="BQ6:BY6" si="8">IF(BQ7="",NA(),BQ7)</f>
        <v>74.680000000000007</v>
      </c>
      <c r="BR6" s="35">
        <f t="shared" si="8"/>
        <v>77.959999999999994</v>
      </c>
      <c r="BS6" s="35">
        <f t="shared" si="8"/>
        <v>71.02</v>
      </c>
      <c r="BT6" s="35">
        <f t="shared" si="8"/>
        <v>63.06</v>
      </c>
      <c r="BU6" s="35">
        <f t="shared" si="8"/>
        <v>54.43</v>
      </c>
      <c r="BV6" s="35">
        <f t="shared" si="8"/>
        <v>53.81</v>
      </c>
      <c r="BW6" s="35">
        <f t="shared" si="8"/>
        <v>53.62</v>
      </c>
      <c r="BX6" s="35">
        <f t="shared" si="8"/>
        <v>53.41</v>
      </c>
      <c r="BY6" s="35">
        <f t="shared" si="8"/>
        <v>53.29</v>
      </c>
      <c r="BZ6" s="34" t="str">
        <f>IF(BZ7="","",IF(BZ7="-","【-】","【"&amp;SUBSTITUTE(TEXT(BZ7,"#,##0.00"),"-","△")&amp;"】"))</f>
        <v>【54.93】</v>
      </c>
      <c r="CA6" s="35">
        <f>IF(CA7="",NA(),CA7)</f>
        <v>155.88999999999999</v>
      </c>
      <c r="CB6" s="35">
        <f t="shared" ref="CB6:CJ6" si="9">IF(CB7="",NA(),CB7)</f>
        <v>153.38</v>
      </c>
      <c r="CC6" s="35">
        <f t="shared" si="9"/>
        <v>149.49</v>
      </c>
      <c r="CD6" s="35">
        <f t="shared" si="9"/>
        <v>165.58</v>
      </c>
      <c r="CE6" s="35">
        <f t="shared" si="9"/>
        <v>160.51</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61.34</v>
      </c>
      <c r="CM6" s="35">
        <f t="shared" ref="CM6:CU6" si="10">IF(CM7="",NA(),CM7)</f>
        <v>60.04</v>
      </c>
      <c r="CN6" s="35">
        <f t="shared" si="10"/>
        <v>59.34</v>
      </c>
      <c r="CO6" s="35">
        <f t="shared" si="10"/>
        <v>57.5</v>
      </c>
      <c r="CP6" s="35">
        <f t="shared" si="10"/>
        <v>54.45</v>
      </c>
      <c r="CQ6" s="35">
        <f t="shared" si="10"/>
        <v>60.17</v>
      </c>
      <c r="CR6" s="35">
        <f t="shared" si="10"/>
        <v>58.96</v>
      </c>
      <c r="CS6" s="35">
        <f t="shared" si="10"/>
        <v>58.1</v>
      </c>
      <c r="CT6" s="35">
        <f t="shared" si="10"/>
        <v>56.19</v>
      </c>
      <c r="CU6" s="35">
        <f t="shared" si="10"/>
        <v>56.65</v>
      </c>
      <c r="CV6" s="34" t="str">
        <f>IF(CV7="","",IF(CV7="-","【-】","【"&amp;SUBSTITUTE(TEXT(CV7,"#,##0.00"),"-","△")&amp;"】"))</f>
        <v>【56.91】</v>
      </c>
      <c r="CW6" s="35">
        <f>IF(CW7="",NA(),CW7)</f>
        <v>92</v>
      </c>
      <c r="CX6" s="35">
        <f t="shared" ref="CX6:DF6" si="11">IF(CX7="",NA(),CX7)</f>
        <v>92.16</v>
      </c>
      <c r="CY6" s="35">
        <f t="shared" si="11"/>
        <v>91.79</v>
      </c>
      <c r="CZ6" s="35">
        <f t="shared" si="11"/>
        <v>92.34</v>
      </c>
      <c r="DA6" s="35">
        <f t="shared" si="11"/>
        <v>94.42</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0.13</v>
      </c>
      <c r="EE6" s="35">
        <f t="shared" ref="EE6:EM6" si="14">IF(EE7="",NA(),EE7)</f>
        <v>0.38</v>
      </c>
      <c r="EF6" s="35">
        <f t="shared" si="14"/>
        <v>3.34</v>
      </c>
      <c r="EG6" s="35">
        <f t="shared" si="14"/>
        <v>0.35</v>
      </c>
      <c r="EH6" s="35">
        <f t="shared" si="14"/>
        <v>0.76</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262064</v>
      </c>
      <c r="D7" s="37">
        <v>47</v>
      </c>
      <c r="E7" s="37">
        <v>1</v>
      </c>
      <c r="F7" s="37">
        <v>0</v>
      </c>
      <c r="G7" s="37">
        <v>0</v>
      </c>
      <c r="H7" s="37" t="s">
        <v>108</v>
      </c>
      <c r="I7" s="37" t="s">
        <v>109</v>
      </c>
      <c r="J7" s="37" t="s">
        <v>110</v>
      </c>
      <c r="K7" s="37" t="s">
        <v>111</v>
      </c>
      <c r="L7" s="37" t="s">
        <v>112</v>
      </c>
      <c r="M7" s="37" t="s">
        <v>113</v>
      </c>
      <c r="N7" s="38" t="s">
        <v>114</v>
      </c>
      <c r="O7" s="38" t="s">
        <v>115</v>
      </c>
      <c r="P7" s="38">
        <v>7.33</v>
      </c>
      <c r="Q7" s="38">
        <v>2095</v>
      </c>
      <c r="R7" s="38">
        <v>89783</v>
      </c>
      <c r="S7" s="38">
        <v>224.8</v>
      </c>
      <c r="T7" s="38">
        <v>399.39</v>
      </c>
      <c r="U7" s="38">
        <v>6550</v>
      </c>
      <c r="V7" s="38">
        <v>12.9</v>
      </c>
      <c r="W7" s="38">
        <v>507.75</v>
      </c>
      <c r="X7" s="38">
        <v>84.99</v>
      </c>
      <c r="Y7" s="38">
        <v>87.73</v>
      </c>
      <c r="Z7" s="38">
        <v>91.05</v>
      </c>
      <c r="AA7" s="38">
        <v>91.13</v>
      </c>
      <c r="AB7" s="38">
        <v>103.04</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938.29</v>
      </c>
      <c r="BF7" s="38">
        <v>882.38</v>
      </c>
      <c r="BG7" s="38">
        <v>824.98</v>
      </c>
      <c r="BH7" s="38">
        <v>1531.53</v>
      </c>
      <c r="BI7" s="38">
        <v>1983.04</v>
      </c>
      <c r="BJ7" s="38">
        <v>1167.7</v>
      </c>
      <c r="BK7" s="38">
        <v>1228.58</v>
      </c>
      <c r="BL7" s="38">
        <v>1280.18</v>
      </c>
      <c r="BM7" s="38">
        <v>1346.23</v>
      </c>
      <c r="BN7" s="38">
        <v>1295.06</v>
      </c>
      <c r="BO7" s="38">
        <v>1141.75</v>
      </c>
      <c r="BP7" s="38">
        <v>71.78</v>
      </c>
      <c r="BQ7" s="38">
        <v>74.680000000000007</v>
      </c>
      <c r="BR7" s="38">
        <v>77.959999999999994</v>
      </c>
      <c r="BS7" s="38">
        <v>71.02</v>
      </c>
      <c r="BT7" s="38">
        <v>63.06</v>
      </c>
      <c r="BU7" s="38">
        <v>54.43</v>
      </c>
      <c r="BV7" s="38">
        <v>53.81</v>
      </c>
      <c r="BW7" s="38">
        <v>53.62</v>
      </c>
      <c r="BX7" s="38">
        <v>53.41</v>
      </c>
      <c r="BY7" s="38">
        <v>53.29</v>
      </c>
      <c r="BZ7" s="38">
        <v>54.93</v>
      </c>
      <c r="CA7" s="38">
        <v>155.88999999999999</v>
      </c>
      <c r="CB7" s="38">
        <v>153.38</v>
      </c>
      <c r="CC7" s="38">
        <v>149.49</v>
      </c>
      <c r="CD7" s="38">
        <v>165.58</v>
      </c>
      <c r="CE7" s="38">
        <v>160.51</v>
      </c>
      <c r="CF7" s="38">
        <v>279.8</v>
      </c>
      <c r="CG7" s="38">
        <v>284.64999999999998</v>
      </c>
      <c r="CH7" s="38">
        <v>287.7</v>
      </c>
      <c r="CI7" s="38">
        <v>277.39999999999998</v>
      </c>
      <c r="CJ7" s="38">
        <v>259.02</v>
      </c>
      <c r="CK7" s="38">
        <v>292.18</v>
      </c>
      <c r="CL7" s="38">
        <v>61.34</v>
      </c>
      <c r="CM7" s="38">
        <v>60.04</v>
      </c>
      <c r="CN7" s="38">
        <v>59.34</v>
      </c>
      <c r="CO7" s="38">
        <v>57.5</v>
      </c>
      <c r="CP7" s="38">
        <v>54.45</v>
      </c>
      <c r="CQ7" s="38">
        <v>60.17</v>
      </c>
      <c r="CR7" s="38">
        <v>58.96</v>
      </c>
      <c r="CS7" s="38">
        <v>58.1</v>
      </c>
      <c r="CT7" s="38">
        <v>56.19</v>
      </c>
      <c r="CU7" s="38">
        <v>56.65</v>
      </c>
      <c r="CV7" s="38">
        <v>56.91</v>
      </c>
      <c r="CW7" s="38">
        <v>92</v>
      </c>
      <c r="CX7" s="38">
        <v>92.16</v>
      </c>
      <c r="CY7" s="38">
        <v>91.79</v>
      </c>
      <c r="CZ7" s="38">
        <v>92.34</v>
      </c>
      <c r="DA7" s="38">
        <v>94.42</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0.13</v>
      </c>
      <c r="EE7" s="38">
        <v>0.38</v>
      </c>
      <c r="EF7" s="38">
        <v>3.34</v>
      </c>
      <c r="EG7" s="38">
        <v>0.35</v>
      </c>
      <c r="EH7" s="38">
        <v>0.76</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恭子</dc:creator>
  <cp:lastModifiedBy> </cp:lastModifiedBy>
  <cp:lastPrinted>2019-02-08T02:14:10Z</cp:lastPrinted>
  <dcterms:created xsi:type="dcterms:W3CDTF">2019-01-25T04:29:04Z</dcterms:created>
  <dcterms:modified xsi:type="dcterms:W3CDTF">2019-02-08T04:49:53Z</dcterms:modified>
</cp:coreProperties>
</file>