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1CA0T9Yw7lGNsTYdrivkXyOx03D2fMk2uY9uCvBAhcHPUEy2/Ep4R7wRebdxyNYZk9PpBoHCJzgUSSXrE1FRQ==" workbookSaltValue="D6YYwhXdYaqKFNSH+R5gD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<sst xmlns="http://schemas.openxmlformats.org/spreadsheetml/2006/main" count="232" uniqueCount="120">
  <si>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</si>
  <si>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</si>
  <si>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</si>
  <si>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</si>
  <si>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</si>
  <si>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</si>
  <si>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</si>
  <si>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</si>
  <si>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</si>
  <si>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</si>
  <si>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</si>
  <si>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</si>
  <si>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</si>
  <si>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</si>
  <si>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</si>
  <si>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</si>
  <si>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</si>
  <si>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</si>
  <si>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</si>
  <si>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</si>
  <si>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</si>
  <si>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</si>
  <si>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</si>
  <si>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</si>
  <si>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</si>
  <si>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</si>
  <si>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</si>
  <si>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</si>
  <si>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</si>
  <si>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</si>
  <si>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</si>
  <si>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</si>
  <si>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</si>
  <si>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</si>
  <si>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</si>
  <si>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</si>
  <si>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</si>
  <si>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</si>
  <si>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</si>
  <si>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</si>
  <si>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</si>
  <si>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</si>
  <si>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</si>
  <si>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</si>
  <si>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</si>
  <si>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</si>
  <si>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</si>
  <si>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</si>
  <si>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</si>
  <si>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</si>
  <si>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</si>
  <si>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</si>
  <si>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</si>
  <si>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</si>
  <si>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</si>
  <si>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</si>
  <si>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</si>
  <si>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</si>
  <si>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</si>
  <si>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</si>
  <si>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</si>
  <si>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</si>
  <si>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</si>
  <si>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</si>
  <si>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</si>
  <si>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</si>
  <si>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</si>
  <si>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</si>
  <si>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</si>
  <si>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</si>
  <si>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</si>
  <si>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</si>
  <si>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</si>
  <si>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</si>
  <si>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</si>
  <si>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</si>
  <si>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</si>
  <si>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</si>
  <si>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</si>
  <si>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</si>
  <si>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</si>
  <si>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</si>
  <si>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</si>
  <si>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</si>
  <si>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</si>
  <si>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</si>
  <si>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</si>
  <si>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</si>
  <si>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</si>
  <si>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</si>
  <si>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</si>
  <si>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</si>
  <si>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</si>
  <si>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</si>
  <si>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</si>
  <si>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</si>
  <si>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</si>
  <si>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</si>
  <si>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</si>
  <si>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</si>
  <si>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</si>
  <si>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</si>
  <si>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</si>
  <si>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</si>
  <si>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</si>
  <si>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</si>
  <si>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</si>
  <si>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</si>
  <si>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</si>
  <si>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</si>
  <si>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</si>
  <si>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</si>
  <si>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</si>
  <si>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</si>
  <si>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</si>
  <si>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</si>
  <si>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</si>
  <si>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各指標からは、現在のところ経営の健全性・効率性は一定保たれていると考えられます。
　しかし、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ユウシュウ</t>
    </rPh>
    <rPh sb="49" eb="51">
      <t>スイリョウ</t>
    </rPh>
    <rPh sb="52" eb="54">
      <t>ゲンショウ</t>
    </rPh>
    <rPh sb="54" eb="56">
      <t>ケイコウ</t>
    </rPh>
    <rPh sb="59" eb="61">
      <t>キュウスイ</t>
    </rPh>
    <rPh sb="61" eb="63">
      <t>シュウエキ</t>
    </rPh>
    <rPh sb="64" eb="66">
      <t>ゾウカ</t>
    </rPh>
    <rPh sb="67" eb="69">
      <t>ミコ</t>
    </rPh>
    <rPh sb="72" eb="73">
      <t>ナカ</t>
    </rPh>
    <rPh sb="74" eb="76">
      <t>ホユウ</t>
    </rPh>
    <rPh sb="78" eb="80">
      <t>シセツ</t>
    </rPh>
    <rPh sb="81" eb="84">
      <t>ロウキュウカ</t>
    </rPh>
    <rPh sb="87" eb="89">
      <t>コウシン</t>
    </rPh>
    <rPh sb="89" eb="91">
      <t>ジュヨウ</t>
    </rPh>
    <rPh sb="92" eb="94">
      <t>ゾウダイ</t>
    </rPh>
    <rPh sb="95" eb="97">
      <t>ミコ</t>
    </rPh>
    <rPh sb="104" eb="106">
      <t>コウシン</t>
    </rPh>
    <rPh sb="106" eb="108">
      <t>トウシ</t>
    </rPh>
    <rPh sb="109" eb="110">
      <t>カン</t>
    </rPh>
    <rPh sb="112" eb="114">
      <t>シセツ</t>
    </rPh>
    <rPh sb="114" eb="116">
      <t>キボ</t>
    </rPh>
    <rPh sb="117" eb="120">
      <t>テキセイカ</t>
    </rPh>
    <rPh sb="121" eb="123">
      <t>ジュウブン</t>
    </rPh>
    <rPh sb="123" eb="125">
      <t>ケントウ</t>
    </rPh>
    <rPh sb="127" eb="129">
      <t>カジョウ</t>
    </rPh>
    <rPh sb="129" eb="131">
      <t>トウシ</t>
    </rPh>
    <rPh sb="132" eb="133">
      <t>オコナ</t>
    </rPh>
    <rPh sb="142" eb="145">
      <t>ジギョウヒ</t>
    </rPh>
    <rPh sb="146" eb="149">
      <t>ヘイジュンカ</t>
    </rPh>
    <rPh sb="153" eb="154">
      <t>ツト</t>
    </rPh>
    <rPh sb="158" eb="160">
      <t>トウシ</t>
    </rPh>
    <rPh sb="160" eb="162">
      <t>ザイゲン</t>
    </rPh>
    <rPh sb="168" eb="170">
      <t>キギョウ</t>
    </rPh>
    <rPh sb="170" eb="171">
      <t>サイ</t>
    </rPh>
    <rPh sb="171" eb="173">
      <t>ザンダカ</t>
    </rPh>
    <rPh sb="173" eb="174">
      <t>タイ</t>
    </rPh>
    <rPh sb="174" eb="176">
      <t>キュウスイ</t>
    </rPh>
    <rPh sb="176" eb="178">
      <t>シュウエキ</t>
    </rPh>
    <rPh sb="178" eb="180">
      <t>ヒリツ</t>
    </rPh>
    <rPh sb="181" eb="182">
      <t>タカ</t>
    </rPh>
    <rPh sb="184" eb="186">
      <t>キュウスイ</t>
    </rPh>
    <rPh sb="186" eb="188">
      <t>ジンコウ</t>
    </rPh>
    <rPh sb="189" eb="191">
      <t>ゲンショウ</t>
    </rPh>
    <rPh sb="191" eb="193">
      <t>ケイコウ</t>
    </rPh>
    <rPh sb="196" eb="197">
      <t>ナカ</t>
    </rPh>
    <rPh sb="198" eb="200">
      <t>ショウライ</t>
    </rPh>
    <rPh sb="200" eb="202">
      <t>セダイ</t>
    </rPh>
    <rPh sb="203" eb="205">
      <t>フタン</t>
    </rPh>
    <rPh sb="206" eb="207">
      <t>フク</t>
    </rPh>
    <rPh sb="219" eb="221">
      <t>ナイブ</t>
    </rPh>
    <rPh sb="221" eb="223">
      <t>リュウホ</t>
    </rPh>
    <rPh sb="223" eb="225">
      <t>シキン</t>
    </rPh>
    <rPh sb="232" eb="234">
      <t>リュウイ</t>
    </rPh>
    <rPh sb="238" eb="240">
      <t>キギョウ</t>
    </rPh>
    <rPh sb="240" eb="241">
      <t>サイ</t>
    </rPh>
    <rPh sb="241" eb="243">
      <t>カリイレ</t>
    </rPh>
    <rPh sb="243" eb="244">
      <t>ガク</t>
    </rPh>
    <rPh sb="245" eb="247">
      <t>キギョウ</t>
    </rPh>
    <rPh sb="247" eb="248">
      <t>サイ</t>
    </rPh>
    <rPh sb="248" eb="250">
      <t>ショウカン</t>
    </rPh>
    <rPh sb="250" eb="251">
      <t>ガク</t>
    </rPh>
    <rPh sb="252" eb="255">
      <t>ハンイナイ</t>
    </rPh>
    <rPh sb="258" eb="260">
      <t>ヨクセイ</t>
    </rPh>
    <rPh sb="265" eb="266">
      <t>カンガ</t>
    </rPh>
    <phoneticPr fontId="17"/>
  </si>
  <si>
    <r>
      <t xml:space="preserve">①経常収支比率
　毎年度100％を上回っているものの、減少傾向にあります。人口減等による有収水量の減少に伴う給水収益の減収が主な要因と考えています。
②累積欠損金比率
　累積欠損金は発生していません。
③流動比率
　毎年度100％を上回っており、当面の短期的な債務に対する支払資金は確保され、支払能力に問題はないと考えます。
④企業債残高対給水収益比率
　拡張事業による施設整備の財源として多額の企業債を発行してきたことから、高い水準にありますが、経年的に企業債残高は減少しています。
</t>
    </r>
    <r>
      <rPr>
        <sz val="10.5"/>
        <rFont val="ＭＳ ゴシック"/>
        <family val="3"/>
        <charset val="128"/>
      </rPr>
      <t>⑤料金回収率
　給水原価の上昇に伴い、100％を下回っています。施設の適正管理に努め、維持管理費の縮減を図るようにします。</t>
    </r>
    <r>
      <rPr>
        <sz val="10.5"/>
        <color theme="1"/>
        <rFont val="ＭＳ ゴシック"/>
        <family val="3"/>
        <charset val="128"/>
      </rPr>
      <t xml:space="preserve">
⑥給水原価
　有収水量が減少傾向にあることから、徐々に増加しています。施設の適正管理に努め、運転管理経費等の縮減を図るようにします。
⑦施設利用率
　水需要の減少傾向とともに、低下傾向にあります。施設更新にあたって、施設規模の適正化についても検討する必要があると考えています。
</t>
    </r>
    <r>
      <rPr>
        <sz val="10.5"/>
        <rFont val="ＭＳ ゴシック"/>
        <family val="3"/>
        <charset val="128"/>
      </rPr>
      <t>⑧有収率
　漏水調査による漏水個所の修繕を行ったことにより、前年度に比べ、有収率が上昇しています。</t>
    </r>
    <rPh sb="1" eb="3">
      <t>ケイジョウ</t>
    </rPh>
    <rPh sb="3" eb="5">
      <t>シュウシ</t>
    </rPh>
    <rPh sb="5" eb="7">
      <t>ヒリツ</t>
    </rPh>
    <rPh sb="9" eb="12">
      <t>マイネンド</t>
    </rPh>
    <rPh sb="17" eb="19">
      <t>ウワマワ</t>
    </rPh>
    <rPh sb="27" eb="29">
      <t>ゲンショウ</t>
    </rPh>
    <rPh sb="29" eb="31">
      <t>ケイコウ</t>
    </rPh>
    <rPh sb="37" eb="40">
      <t>ジンコウゲン</t>
    </rPh>
    <rPh sb="40" eb="41">
      <t>トウ</t>
    </rPh>
    <rPh sb="44" eb="46">
      <t>ユウシュウ</t>
    </rPh>
    <rPh sb="46" eb="48">
      <t>スイリョウ</t>
    </rPh>
    <rPh sb="49" eb="51">
      <t>ゲンショウ</t>
    </rPh>
    <rPh sb="52" eb="53">
      <t>トモナ</t>
    </rPh>
    <rPh sb="54" eb="56">
      <t>キュウスイ</t>
    </rPh>
    <rPh sb="56" eb="58">
      <t>シュウエキ</t>
    </rPh>
    <rPh sb="59" eb="60">
      <t>ゲン</t>
    </rPh>
    <rPh sb="60" eb="61">
      <t>シュウ</t>
    </rPh>
    <rPh sb="62" eb="63">
      <t>オモ</t>
    </rPh>
    <rPh sb="64" eb="66">
      <t>ヨウイン</t>
    </rPh>
    <rPh sb="67" eb="68">
      <t>カンガ</t>
    </rPh>
    <rPh sb="76" eb="78">
      <t>ルイセキ</t>
    </rPh>
    <rPh sb="78" eb="81">
      <t>ケッソンキン</t>
    </rPh>
    <rPh sb="81" eb="83">
      <t>ヒリツ</t>
    </rPh>
    <rPh sb="85" eb="87">
      <t>ルイセキ</t>
    </rPh>
    <rPh sb="87" eb="90">
      <t>ケッソンキン</t>
    </rPh>
    <rPh sb="91" eb="93">
      <t>ハッセイ</t>
    </rPh>
    <rPh sb="102" eb="104">
      <t>リュウドウ</t>
    </rPh>
    <rPh sb="104" eb="106">
      <t>ヒリツ</t>
    </rPh>
    <rPh sb="108" eb="111">
      <t>マイネンド</t>
    </rPh>
    <rPh sb="116" eb="118">
      <t>ウワマワ</t>
    </rPh>
    <rPh sb="123" eb="125">
      <t>トウメン</t>
    </rPh>
    <rPh sb="126" eb="129">
      <t>タンキテキ</t>
    </rPh>
    <rPh sb="130" eb="132">
      <t>サイム</t>
    </rPh>
    <rPh sb="133" eb="134">
      <t>タイ</t>
    </rPh>
    <rPh sb="136" eb="138">
      <t>シハライ</t>
    </rPh>
    <rPh sb="138" eb="140">
      <t>シキン</t>
    </rPh>
    <rPh sb="141" eb="143">
      <t>カクホ</t>
    </rPh>
    <rPh sb="146" eb="148">
      <t>シハライ</t>
    </rPh>
    <rPh sb="148" eb="150">
      <t>ノウリョク</t>
    </rPh>
    <rPh sb="151" eb="153">
      <t>モンダイ</t>
    </rPh>
    <rPh sb="157" eb="158">
      <t>カンガ</t>
    </rPh>
    <rPh sb="164" eb="166">
      <t>キギョウ</t>
    </rPh>
    <rPh sb="166" eb="167">
      <t>サイ</t>
    </rPh>
    <rPh sb="167" eb="169">
      <t>ザンダカ</t>
    </rPh>
    <rPh sb="169" eb="170">
      <t>タイ</t>
    </rPh>
    <rPh sb="170" eb="172">
      <t>キュウスイ</t>
    </rPh>
    <rPh sb="172" eb="174">
      <t>シュウエキ</t>
    </rPh>
    <rPh sb="174" eb="176">
      <t>ヒリツ</t>
    </rPh>
    <rPh sb="178" eb="180">
      <t>カクチョウ</t>
    </rPh>
    <rPh sb="180" eb="182">
      <t>ジギョウ</t>
    </rPh>
    <rPh sb="185" eb="187">
      <t>シセツ</t>
    </rPh>
    <rPh sb="187" eb="189">
      <t>セイビ</t>
    </rPh>
    <rPh sb="190" eb="192">
      <t>ザイゲン</t>
    </rPh>
    <rPh sb="195" eb="197">
      <t>タガク</t>
    </rPh>
    <rPh sb="198" eb="200">
      <t>キギョウ</t>
    </rPh>
    <rPh sb="200" eb="201">
      <t>サイ</t>
    </rPh>
    <rPh sb="202" eb="204">
      <t>ハッコウ</t>
    </rPh>
    <rPh sb="213" eb="214">
      <t>タカ</t>
    </rPh>
    <rPh sb="215" eb="217">
      <t>スイジュン</t>
    </rPh>
    <rPh sb="224" eb="226">
      <t>ケイネン</t>
    </rPh>
    <rPh sb="226" eb="227">
      <t>テキ</t>
    </rPh>
    <rPh sb="228" eb="230">
      <t>キギョウ</t>
    </rPh>
    <rPh sb="230" eb="231">
      <t>サイ</t>
    </rPh>
    <rPh sb="231" eb="233">
      <t>ザンダカ</t>
    </rPh>
    <rPh sb="234" eb="236">
      <t>ゲンショウ</t>
    </rPh>
    <rPh sb="244" eb="246">
      <t>リョウキン</t>
    </rPh>
    <rPh sb="246" eb="248">
      <t>カイシュウ</t>
    </rPh>
    <rPh sb="248" eb="249">
      <t>リツ</t>
    </rPh>
    <rPh sb="251" eb="253">
      <t>キュウスイ</t>
    </rPh>
    <rPh sb="253" eb="255">
      <t>ゲンカ</t>
    </rPh>
    <rPh sb="256" eb="258">
      <t>ジョウショウ</t>
    </rPh>
    <rPh sb="259" eb="260">
      <t>トモナ</t>
    </rPh>
    <rPh sb="267" eb="269">
      <t>シタマワ</t>
    </rPh>
    <rPh sb="275" eb="277">
      <t>シセツ</t>
    </rPh>
    <rPh sb="278" eb="280">
      <t>テキセイ</t>
    </rPh>
    <rPh sb="280" eb="282">
      <t>カンリ</t>
    </rPh>
    <rPh sb="283" eb="284">
      <t>ツト</t>
    </rPh>
    <rPh sb="286" eb="288">
      <t>イジ</t>
    </rPh>
    <rPh sb="288" eb="290">
      <t>カンリ</t>
    </rPh>
    <rPh sb="290" eb="291">
      <t>ヒ</t>
    </rPh>
    <rPh sb="292" eb="294">
      <t>シュクゲン</t>
    </rPh>
    <rPh sb="295" eb="296">
      <t>ハカ</t>
    </rPh>
    <rPh sb="306" eb="308">
      <t>キュウスイ</t>
    </rPh>
    <rPh sb="308" eb="310">
      <t>ゲンカ</t>
    </rPh>
    <rPh sb="312" eb="314">
      <t>ユウシュウ</t>
    </rPh>
    <rPh sb="314" eb="316">
      <t>スイリョウ</t>
    </rPh>
    <rPh sb="317" eb="319">
      <t>ゲンショウ</t>
    </rPh>
    <rPh sb="319" eb="321">
      <t>ケイコウ</t>
    </rPh>
    <rPh sb="329" eb="331">
      <t>ジョジョ</t>
    </rPh>
    <rPh sb="332" eb="334">
      <t>ゾウカ</t>
    </rPh>
    <rPh sb="340" eb="342">
      <t>シセツ</t>
    </rPh>
    <rPh sb="343" eb="345">
      <t>テキセイ</t>
    </rPh>
    <rPh sb="345" eb="347">
      <t>カンリ</t>
    </rPh>
    <rPh sb="348" eb="349">
      <t>ツト</t>
    </rPh>
    <rPh sb="351" eb="353">
      <t>ウンテン</t>
    </rPh>
    <rPh sb="353" eb="355">
      <t>カンリ</t>
    </rPh>
    <rPh sb="355" eb="357">
      <t>ケイヒ</t>
    </rPh>
    <rPh sb="357" eb="358">
      <t>トウ</t>
    </rPh>
    <rPh sb="359" eb="361">
      <t>シュクゲン</t>
    </rPh>
    <rPh sb="362" eb="363">
      <t>ハカ</t>
    </rPh>
    <rPh sb="373" eb="375">
      <t>シセツ</t>
    </rPh>
    <rPh sb="375" eb="378">
      <t>リヨウリツ</t>
    </rPh>
    <rPh sb="380" eb="381">
      <t>ミズ</t>
    </rPh>
    <rPh sb="381" eb="383">
      <t>ジュヨウ</t>
    </rPh>
    <rPh sb="384" eb="386">
      <t>ゲンショウ</t>
    </rPh>
    <rPh sb="386" eb="388">
      <t>ケイコウ</t>
    </rPh>
    <rPh sb="393" eb="395">
      <t>テイカ</t>
    </rPh>
    <rPh sb="395" eb="397">
      <t>ケイコウ</t>
    </rPh>
    <rPh sb="403" eb="405">
      <t>シセツ</t>
    </rPh>
    <rPh sb="405" eb="407">
      <t>コウシン</t>
    </rPh>
    <rPh sb="413" eb="415">
      <t>シセツ</t>
    </rPh>
    <rPh sb="415" eb="417">
      <t>キボ</t>
    </rPh>
    <rPh sb="418" eb="421">
      <t>テキセイカ</t>
    </rPh>
    <rPh sb="426" eb="428">
      <t>ケントウ</t>
    </rPh>
    <rPh sb="430" eb="432">
      <t>ヒツヨウ</t>
    </rPh>
    <rPh sb="436" eb="437">
      <t>カンガ</t>
    </rPh>
    <rPh sb="445" eb="447">
      <t>ユウシュウ</t>
    </rPh>
    <rPh sb="447" eb="448">
      <t>リツ</t>
    </rPh>
    <rPh sb="450" eb="452">
      <t>ロウスイ</t>
    </rPh>
    <rPh sb="452" eb="454">
      <t>チョウサ</t>
    </rPh>
    <rPh sb="457" eb="459">
      <t>ロウスイ</t>
    </rPh>
    <rPh sb="459" eb="461">
      <t>カショ</t>
    </rPh>
    <rPh sb="462" eb="464">
      <t>シュウゼン</t>
    </rPh>
    <rPh sb="465" eb="466">
      <t>オコナ</t>
    </rPh>
    <rPh sb="474" eb="477">
      <t>ゼンネンド</t>
    </rPh>
    <rPh sb="478" eb="479">
      <t>クラ</t>
    </rPh>
    <rPh sb="481" eb="483">
      <t>ユウシュウ</t>
    </rPh>
    <rPh sb="483" eb="484">
      <t>リツ</t>
    </rPh>
    <rPh sb="485" eb="487">
      <t>ジョウショウ</t>
    </rPh>
    <phoneticPr fontId="17"/>
  </si>
  <si>
    <t>①有形固定資産減価償却率
　類似団体の水準を下回っているものの、上昇傾向が強まっており、施設の老朽化が進んでいる状況です。
②管路経年化率
　年々経年化は進んでいる状況で、高度経済成長期の人口増加に伴う拡張事業で整備した管路が法定耐用年数を超えて上昇傾向が強まり、更新需要の増加が今後見込まれます。
③管路更新率
　管路の現状を分析し、基幹管路等重要度の高いものから、事業費の平準化を図って計画的に老朽管更新を進めています。年度ごとに更新する老朽管の延長に長短があるため、管路延長から算出している指標に変動があり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37" eb="38">
      <t>ツヨ</t>
    </rPh>
    <rPh sb="44" eb="46">
      <t>シセツ</t>
    </rPh>
    <rPh sb="47" eb="50">
      <t>ロウキュウカ</t>
    </rPh>
    <rPh sb="51" eb="52">
      <t>スス</t>
    </rPh>
    <rPh sb="56" eb="58">
      <t>ジョウキョウ</t>
    </rPh>
    <rPh sb="63" eb="65">
      <t>カンロ</t>
    </rPh>
    <rPh sb="65" eb="67">
      <t>ケイネン</t>
    </rPh>
    <rPh sb="67" eb="68">
      <t>カ</t>
    </rPh>
    <rPh sb="71" eb="73">
      <t>ネンネン</t>
    </rPh>
    <rPh sb="73" eb="76">
      <t>ケイネンカ</t>
    </rPh>
    <rPh sb="77" eb="78">
      <t>スス</t>
    </rPh>
    <rPh sb="82" eb="84">
      <t>ジョウキョウ</t>
    </rPh>
    <rPh sb="86" eb="88">
      <t>コウド</t>
    </rPh>
    <rPh sb="88" eb="90">
      <t>ケイザイ</t>
    </rPh>
    <rPh sb="90" eb="93">
      <t>セイチョウキ</t>
    </rPh>
    <rPh sb="94" eb="96">
      <t>ジンコウ</t>
    </rPh>
    <rPh sb="96" eb="98">
      <t>ゾウカ</t>
    </rPh>
    <rPh sb="99" eb="100">
      <t>トモナ</t>
    </rPh>
    <rPh sb="101" eb="103">
      <t>カクチョウ</t>
    </rPh>
    <rPh sb="103" eb="105">
      <t>ジギョウ</t>
    </rPh>
    <rPh sb="106" eb="108">
      <t>セイビ</t>
    </rPh>
    <rPh sb="110" eb="112">
      <t>カンロ</t>
    </rPh>
    <rPh sb="113" eb="115">
      <t>ホウテイ</t>
    </rPh>
    <rPh sb="115" eb="117">
      <t>タイヨウ</t>
    </rPh>
    <rPh sb="117" eb="119">
      <t>ネンスウ</t>
    </rPh>
    <rPh sb="120" eb="121">
      <t>コ</t>
    </rPh>
    <rPh sb="123" eb="125">
      <t>ジョウショウ</t>
    </rPh>
    <rPh sb="125" eb="127">
      <t>ケイコウ</t>
    </rPh>
    <rPh sb="128" eb="129">
      <t>ツヨ</t>
    </rPh>
    <rPh sb="132" eb="134">
      <t>コウシン</t>
    </rPh>
    <rPh sb="134" eb="136">
      <t>ジュヨウ</t>
    </rPh>
    <rPh sb="137" eb="139">
      <t>ゾウカ</t>
    </rPh>
    <rPh sb="140" eb="142">
      <t>コンゴ</t>
    </rPh>
    <rPh sb="142" eb="144">
      <t>ミコ</t>
    </rPh>
    <rPh sb="151" eb="153">
      <t>カンロ</t>
    </rPh>
    <rPh sb="153" eb="155">
      <t>コウシン</t>
    </rPh>
    <rPh sb="155" eb="156">
      <t>リツ</t>
    </rPh>
    <rPh sb="158" eb="160">
      <t>カンロ</t>
    </rPh>
    <rPh sb="161" eb="163">
      <t>ゲンジョウ</t>
    </rPh>
    <rPh sb="164" eb="166">
      <t>ブンセキ</t>
    </rPh>
    <rPh sb="168" eb="170">
      <t>キカン</t>
    </rPh>
    <rPh sb="170" eb="172">
      <t>カンロ</t>
    </rPh>
    <rPh sb="172" eb="173">
      <t>ナド</t>
    </rPh>
    <rPh sb="173" eb="176">
      <t>ジュウヨウド</t>
    </rPh>
    <rPh sb="177" eb="178">
      <t>タカ</t>
    </rPh>
    <rPh sb="184" eb="187">
      <t>ジギョウヒ</t>
    </rPh>
    <rPh sb="188" eb="191">
      <t>ヘイジュンカ</t>
    </rPh>
    <rPh sb="192" eb="193">
      <t>ハカ</t>
    </rPh>
    <rPh sb="195" eb="198">
      <t>ケイカクテキ</t>
    </rPh>
    <rPh sb="199" eb="201">
      <t>ロウキュウ</t>
    </rPh>
    <rPh sb="201" eb="202">
      <t>カン</t>
    </rPh>
    <rPh sb="202" eb="204">
      <t>コウシン</t>
    </rPh>
    <rPh sb="205" eb="206">
      <t>スス</t>
    </rPh>
    <rPh sb="212" eb="214">
      <t>ネンド</t>
    </rPh>
    <rPh sb="217" eb="219">
      <t>コウシン</t>
    </rPh>
    <rPh sb="221" eb="223">
      <t>ロウキュウ</t>
    </rPh>
    <rPh sb="223" eb="224">
      <t>カン</t>
    </rPh>
    <rPh sb="225" eb="227">
      <t>エンチョウ</t>
    </rPh>
    <rPh sb="228" eb="230">
      <t>チョウタン</t>
    </rPh>
    <rPh sb="236" eb="238">
      <t>カンロ</t>
    </rPh>
    <rPh sb="238" eb="240">
      <t>エンチョウ</t>
    </rPh>
    <rPh sb="242" eb="244">
      <t>サンシュツ</t>
    </rPh>
    <rPh sb="248" eb="250">
      <t>シヒョウ</t>
    </rPh>
    <rPh sb="251" eb="253">
      <t>ヘンドウ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</si>
</sst>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6"/>
      <name val="游ゴシック"/>
      <family val="2"/>
      <charset val="128"/>
      <scheme val="minor"/>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0.25</c:v>
                </c:pt>
                <c:pt idx="2">
                  <c:v>0.77</c:v>
                </c:pt>
                <c:pt idx="3">
                  <c:v>0.31</c:v>
                </c:pt>
                <c:pt idx="4">
                  <c:v>0.5</c:v>
                </c:pt>
              </c:numCache>
            </c:numRef>
          </c:val>
          <c:extLst xmlns:c16r2="http://schemas.microsoft.com/office/drawing/2015/06/chart">
            <c:ext xmlns:c16="http://schemas.microsoft.com/office/drawing/2014/chart" uri="{C3380CC4-5D6E-409C-BE32-E72D297353CC}">
              <c16:uniqueId val="{00000000-5FF6-435B-A778-8237EB9FF881}"/>
            </c:ext>
          </c:extLst>
        </c:ser>
        <c:dLbls>
          <c:showLegendKey val="0"/>
          <c:showVal val="0"/>
          <c:showCatName val="0"/>
          <c:showSerName val="0"/>
          <c:showPercent val="0"/>
          <c:showBubbleSize val="0"/>
        </c:dLbls>
        <c:gapWidth val="150"/>
        <c:axId val="94411392"/>
        <c:axId val="944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5FF6-435B-A778-8237EB9FF881}"/>
            </c:ext>
          </c:extLst>
        </c:ser>
        <c:dLbls>
          <c:showLegendKey val="0"/>
          <c:showVal val="0"/>
          <c:showCatName val="0"/>
          <c:showSerName val="0"/>
          <c:showPercent val="0"/>
          <c:showBubbleSize val="0"/>
        </c:dLbls>
        <c:marker val="1"/>
        <c:smooth val="0"/>
        <c:axId val="94411392"/>
        <c:axId val="94429952"/>
      </c:lineChart>
      <c:dateAx>
        <c:axId val="94411392"/>
        <c:scaling>
          <c:orientation val="minMax"/>
        </c:scaling>
        <c:delete val="1"/>
        <c:axPos val="b"/>
        <c:numFmt formatCode="ge" sourceLinked="1"/>
        <c:majorTickMark val="none"/>
        <c:minorTickMark val="none"/>
        <c:tickLblPos val="none"/>
        <c:crossAx val="94429952"/>
        <c:crosses val="autoZero"/>
        <c:auto val="1"/>
        <c:lblOffset val="100"/>
        <c:baseTimeUnit val="years"/>
      </c:dateAx>
      <c:valAx>
        <c:axId val="94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52.26</c:v>
                </c:pt>
                <c:pt idx="1">
                  <c:v>51.2</c:v>
                </c:pt>
                <c:pt idx="2">
                  <c:v>51.59</c:v>
                </c:pt>
                <c:pt idx="3">
                  <c:v>49.93</c:v>
                </c:pt>
                <c:pt idx="4">
                  <c:v>49.14</c:v>
                </c:pt>
              </c:numCache>
            </c:numRef>
          </c:val>
          <c:extLst xmlns:c16r2="http://schemas.microsoft.com/office/drawing/2015/06/chart">
            <c:ext xmlns:c16="http://schemas.microsoft.com/office/drawing/2014/chart" uri="{C3380CC4-5D6E-409C-BE32-E72D297353CC}">
              <c16:uniqueId val="{00000000-3F6D-4C11-AAA3-D0B0AAF87747}"/>
            </c:ext>
          </c:extLst>
        </c:ser>
        <c:dLbls>
          <c:showLegendKey val="0"/>
          <c:showVal val="0"/>
          <c:showCatName val="0"/>
          <c:showSerName val="0"/>
          <c:showPercent val="0"/>
          <c:showBubbleSize val="0"/>
        </c:dLbls>
        <c:gapWidth val="150"/>
        <c:axId val="97261824"/>
        <c:axId val="972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F6D-4C11-AAA3-D0B0AAF87747}"/>
            </c:ext>
          </c:extLst>
        </c:ser>
        <c:dLbls>
          <c:showLegendKey val="0"/>
          <c:showVal val="0"/>
          <c:showCatName val="0"/>
          <c:showSerName val="0"/>
          <c:showPercent val="0"/>
          <c:showBubbleSize val="0"/>
        </c:dLbls>
        <c:marker val="1"/>
        <c:smooth val="0"/>
        <c:axId val="97261824"/>
        <c:axId val="97272192"/>
      </c:lineChart>
      <c:dateAx>
        <c:axId val="97261824"/>
        <c:scaling>
          <c:orientation val="minMax"/>
        </c:scaling>
        <c:delete val="1"/>
        <c:axPos val="b"/>
        <c:numFmt formatCode="ge" sourceLinked="1"/>
        <c:majorTickMark val="none"/>
        <c:minorTickMark val="none"/>
        <c:tickLblPos val="none"/>
        <c:crossAx val="97272192"/>
        <c:crosses val="autoZero"/>
        <c:auto val="1"/>
        <c:lblOffset val="100"/>
        <c:baseTimeUnit val="years"/>
      </c:dateAx>
      <c:valAx>
        <c:axId val="972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87.2</c:v>
                </c:pt>
                <c:pt idx="1">
                  <c:v>87.21</c:v>
                </c:pt>
                <c:pt idx="2">
                  <c:v>86.4</c:v>
                </c:pt>
                <c:pt idx="3">
                  <c:v>88.42</c:v>
                </c:pt>
                <c:pt idx="4">
                  <c:v>88.66</c:v>
                </c:pt>
              </c:numCache>
            </c:numRef>
          </c:val>
          <c:extLst xmlns:c16r2="http://schemas.microsoft.com/office/drawing/2015/06/chart">
            <c:ext xmlns:c16="http://schemas.microsoft.com/office/drawing/2014/chart" uri="{C3380CC4-5D6E-409C-BE32-E72D297353CC}">
              <c16:uniqueId val="{00000000-F311-4597-BC2E-290DBA93C58F}"/>
            </c:ext>
          </c:extLst>
        </c:ser>
        <c:dLbls>
          <c:showLegendKey val="0"/>
          <c:showVal val="0"/>
          <c:showCatName val="0"/>
          <c:showSerName val="0"/>
          <c:showPercent val="0"/>
          <c:showBubbleSize val="0"/>
        </c:dLbls>
        <c:gapWidth val="150"/>
        <c:axId val="97000064"/>
        <c:axId val="970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F311-4597-BC2E-290DBA93C58F}"/>
            </c:ext>
          </c:extLst>
        </c:ser>
        <c:dLbls>
          <c:showLegendKey val="0"/>
          <c:showVal val="0"/>
          <c:showCatName val="0"/>
          <c:showSerName val="0"/>
          <c:showPercent val="0"/>
          <c:showBubbleSize val="0"/>
        </c:dLbls>
        <c:marker val="1"/>
        <c:smooth val="0"/>
        <c:axId val="97000064"/>
        <c:axId val="97002240"/>
      </c:lineChart>
      <c:dateAx>
        <c:axId val="97000064"/>
        <c:scaling>
          <c:orientation val="minMax"/>
        </c:scaling>
        <c:delete val="1"/>
        <c:axPos val="b"/>
        <c:numFmt formatCode="ge" sourceLinked="1"/>
        <c:majorTickMark val="none"/>
        <c:minorTickMark val="none"/>
        <c:tickLblPos val="none"/>
        <c:crossAx val="97002240"/>
        <c:crosses val="autoZero"/>
        <c:auto val="1"/>
        <c:lblOffset val="100"/>
        <c:baseTimeUnit val="years"/>
      </c:dateAx>
      <c:valAx>
        <c:axId val="97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105.84</c:v>
                </c:pt>
                <c:pt idx="1">
                  <c:v>117.72</c:v>
                </c:pt>
                <c:pt idx="2">
                  <c:v>113.22</c:v>
                </c:pt>
                <c:pt idx="3">
                  <c:v>109.12</c:v>
                </c:pt>
                <c:pt idx="4">
                  <c:v>106.05</c:v>
                </c:pt>
              </c:numCache>
            </c:numRef>
          </c:val>
          <c:extLst xmlns:c16r2="http://schemas.microsoft.com/office/drawing/2015/06/chart">
            <c:ext xmlns:c16="http://schemas.microsoft.com/office/drawing/2014/chart" uri="{C3380CC4-5D6E-409C-BE32-E72D297353CC}">
              <c16:uniqueId val="{00000000-E7D1-4894-9B69-CB8A587DB1E0}"/>
            </c:ext>
          </c:extLst>
        </c:ser>
        <c:dLbls>
          <c:showLegendKey val="0"/>
          <c:showVal val="0"/>
          <c:showCatName val="0"/>
          <c:showSerName val="0"/>
          <c:showPercent val="0"/>
          <c:showBubbleSize val="0"/>
        </c:dLbls>
        <c:gapWidth val="150"/>
        <c:axId val="96283648"/>
        <c:axId val="962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E7D1-4894-9B69-CB8A587DB1E0}"/>
            </c:ext>
          </c:extLst>
        </c:ser>
        <c:dLbls>
          <c:showLegendKey val="0"/>
          <c:showVal val="0"/>
          <c:showCatName val="0"/>
          <c:showSerName val="0"/>
          <c:showPercent val="0"/>
          <c:showBubbleSize val="0"/>
        </c:dLbls>
        <c:marker val="1"/>
        <c:smooth val="0"/>
        <c:axId val="96283648"/>
        <c:axId val="96289920"/>
      </c:lineChart>
      <c:dateAx>
        <c:axId val="96283648"/>
        <c:scaling>
          <c:orientation val="minMax"/>
        </c:scaling>
        <c:delete val="1"/>
        <c:axPos val="b"/>
        <c:numFmt formatCode="ge" sourceLinked="1"/>
        <c:majorTickMark val="none"/>
        <c:minorTickMark val="none"/>
        <c:tickLblPos val="none"/>
        <c:crossAx val="96289920"/>
        <c:crosses val="autoZero"/>
        <c:auto val="1"/>
        <c:lblOffset val="100"/>
        <c:baseTimeUnit val="years"/>
      </c:dateAx>
      <c:valAx>
        <c:axId val="9628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39.74</c:v>
                </c:pt>
                <c:pt idx="1">
                  <c:v>41.4</c:v>
                </c:pt>
                <c:pt idx="2">
                  <c:v>41.6</c:v>
                </c:pt>
                <c:pt idx="3">
                  <c:v>42.87</c:v>
                </c:pt>
                <c:pt idx="4">
                  <c:v>43.91</c:v>
                </c:pt>
              </c:numCache>
            </c:numRef>
          </c:val>
          <c:extLst xmlns:c16r2="http://schemas.microsoft.com/office/drawing/2015/06/chart">
            <c:ext xmlns:c16="http://schemas.microsoft.com/office/drawing/2014/chart" uri="{C3380CC4-5D6E-409C-BE32-E72D297353CC}">
              <c16:uniqueId val="{00000000-8F86-4D17-80B2-E14C9DD05B5E}"/>
            </c:ext>
          </c:extLst>
        </c:ser>
        <c:dLbls>
          <c:showLegendKey val="0"/>
          <c:showVal val="0"/>
          <c:showCatName val="0"/>
          <c:showSerName val="0"/>
          <c:showPercent val="0"/>
          <c:showBubbleSize val="0"/>
        </c:dLbls>
        <c:gapWidth val="150"/>
        <c:axId val="96308608"/>
        <c:axId val="963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F86-4D17-80B2-E14C9DD05B5E}"/>
            </c:ext>
          </c:extLst>
        </c:ser>
        <c:dLbls>
          <c:showLegendKey val="0"/>
          <c:showVal val="0"/>
          <c:showCatName val="0"/>
          <c:showSerName val="0"/>
          <c:showPercent val="0"/>
          <c:showBubbleSize val="0"/>
        </c:dLbls>
        <c:marker val="1"/>
        <c:smooth val="0"/>
        <c:axId val="96308608"/>
        <c:axId val="96343552"/>
      </c:lineChart>
      <c:dateAx>
        <c:axId val="96308608"/>
        <c:scaling>
          <c:orientation val="minMax"/>
        </c:scaling>
        <c:delete val="1"/>
        <c:axPos val="b"/>
        <c:numFmt formatCode="ge" sourceLinked="1"/>
        <c:majorTickMark val="none"/>
        <c:minorTickMark val="none"/>
        <c:tickLblPos val="none"/>
        <c:crossAx val="96343552"/>
        <c:crosses val="autoZero"/>
        <c:auto val="1"/>
        <c:lblOffset val="100"/>
        <c:baseTimeUnit val="years"/>
      </c:dateAx>
      <c:valAx>
        <c:axId val="96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1.89</c:v>
                </c:pt>
                <c:pt idx="1">
                  <c:v>2.78</c:v>
                </c:pt>
                <c:pt idx="2">
                  <c:v>7.52</c:v>
                </c:pt>
                <c:pt idx="3">
                  <c:v>11.37</c:v>
                </c:pt>
                <c:pt idx="4">
                  <c:v>12.18</c:v>
                </c:pt>
              </c:numCache>
            </c:numRef>
          </c:val>
          <c:extLst xmlns:c16r2="http://schemas.microsoft.com/office/drawing/2015/06/chart">
            <c:ext xmlns:c16="http://schemas.microsoft.com/office/drawing/2014/chart" uri="{C3380CC4-5D6E-409C-BE32-E72D297353CC}">
              <c16:uniqueId val="{00000000-1550-4491-BC82-5CD302C50980}"/>
            </c:ext>
          </c:extLst>
        </c:ser>
        <c:dLbls>
          <c:showLegendKey val="0"/>
          <c:showVal val="0"/>
          <c:showCatName val="0"/>
          <c:showSerName val="0"/>
          <c:showPercent val="0"/>
          <c:showBubbleSize val="0"/>
        </c:dLbls>
        <c:gapWidth val="150"/>
        <c:axId val="96387072"/>
        <c:axId val="963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1550-4491-BC82-5CD302C50980}"/>
            </c:ext>
          </c:extLst>
        </c:ser>
        <c:dLbls>
          <c:showLegendKey val="0"/>
          <c:showVal val="0"/>
          <c:showCatName val="0"/>
          <c:showSerName val="0"/>
          <c:showPercent val="0"/>
          <c:showBubbleSize val="0"/>
        </c:dLbls>
        <c:marker val="1"/>
        <c:smooth val="0"/>
        <c:axId val="96387072"/>
        <c:axId val="96388992"/>
      </c:lineChart>
      <c:dateAx>
        <c:axId val="96387072"/>
        <c:scaling>
          <c:orientation val="minMax"/>
        </c:scaling>
        <c:delete val="1"/>
        <c:axPos val="b"/>
        <c:numFmt formatCode="ge" sourceLinked="1"/>
        <c:majorTickMark val="none"/>
        <c:minorTickMark val="none"/>
        <c:tickLblPos val="none"/>
        <c:crossAx val="96388992"/>
        <c:crosses val="autoZero"/>
        <c:auto val="1"/>
        <c:lblOffset val="100"/>
        <c:baseTimeUnit val="years"/>
      </c:dateAx>
      <c:valAx>
        <c:axId val="96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76.67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AB-42C1-8F7B-6BEB12D7369D}"/>
            </c:ext>
          </c:extLst>
        </c:ser>
        <c:dLbls>
          <c:showLegendKey val="0"/>
          <c:showVal val="0"/>
          <c:showCatName val="0"/>
          <c:showSerName val="0"/>
          <c:showPercent val="0"/>
          <c:showBubbleSize val="0"/>
        </c:dLbls>
        <c:gapWidth val="150"/>
        <c:axId val="96504064"/>
        <c:axId val="965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98AB-42C1-8F7B-6BEB12D7369D}"/>
            </c:ext>
          </c:extLst>
        </c:ser>
        <c:dLbls>
          <c:showLegendKey val="0"/>
          <c:showVal val="0"/>
          <c:showCatName val="0"/>
          <c:showSerName val="0"/>
          <c:showPercent val="0"/>
          <c:showBubbleSize val="0"/>
        </c:dLbls>
        <c:marker val="1"/>
        <c:smooth val="0"/>
        <c:axId val="96504064"/>
        <c:axId val="96506240"/>
      </c:lineChart>
      <c:dateAx>
        <c:axId val="96504064"/>
        <c:scaling>
          <c:orientation val="minMax"/>
        </c:scaling>
        <c:delete val="1"/>
        <c:axPos val="b"/>
        <c:numFmt formatCode="ge" sourceLinked="1"/>
        <c:majorTickMark val="none"/>
        <c:minorTickMark val="none"/>
        <c:tickLblPos val="none"/>
        <c:crossAx val="96506240"/>
        <c:crosses val="autoZero"/>
        <c:auto val="1"/>
        <c:lblOffset val="100"/>
        <c:baseTimeUnit val="years"/>
      </c:dateAx>
      <c:valAx>
        <c:axId val="9650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651.33000000000004</c:v>
                </c:pt>
                <c:pt idx="1">
                  <c:v>320.85000000000002</c:v>
                </c:pt>
                <c:pt idx="2">
                  <c:v>452.72</c:v>
                </c:pt>
                <c:pt idx="3">
                  <c:v>371.05</c:v>
                </c:pt>
                <c:pt idx="4">
                  <c:v>437.16</c:v>
                </c:pt>
              </c:numCache>
            </c:numRef>
          </c:val>
          <c:extLst xmlns:c16r2="http://schemas.microsoft.com/office/drawing/2015/06/chart">
            <c:ext xmlns:c16="http://schemas.microsoft.com/office/drawing/2014/chart" uri="{C3380CC4-5D6E-409C-BE32-E72D297353CC}">
              <c16:uniqueId val="{00000000-8859-43F4-B0CE-94C67D20A3AD}"/>
            </c:ext>
          </c:extLst>
        </c:ser>
        <c:dLbls>
          <c:showLegendKey val="0"/>
          <c:showVal val="0"/>
          <c:showCatName val="0"/>
          <c:showSerName val="0"/>
          <c:showPercent val="0"/>
          <c:showBubbleSize val="0"/>
        </c:dLbls>
        <c:gapWidth val="150"/>
        <c:axId val="96529024"/>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859-43F4-B0CE-94C67D20A3AD}"/>
            </c:ext>
          </c:extLst>
        </c:ser>
        <c:dLbls>
          <c:showLegendKey val="0"/>
          <c:showVal val="0"/>
          <c:showCatName val="0"/>
          <c:showSerName val="0"/>
          <c:showPercent val="0"/>
          <c:showBubbleSize val="0"/>
        </c:dLbls>
        <c:marker val="1"/>
        <c:smooth val="0"/>
        <c:axId val="96529024"/>
        <c:axId val="96535296"/>
      </c:lineChart>
      <c:dateAx>
        <c:axId val="96529024"/>
        <c:scaling>
          <c:orientation val="minMax"/>
        </c:scaling>
        <c:delete val="1"/>
        <c:axPos val="b"/>
        <c:numFmt formatCode="ge" sourceLinked="1"/>
        <c:majorTickMark val="none"/>
        <c:minorTickMark val="none"/>
        <c:tickLblPos val="none"/>
        <c:crossAx val="96535296"/>
        <c:crosses val="autoZero"/>
        <c:auto val="1"/>
        <c:lblOffset val="100"/>
        <c:baseTimeUnit val="years"/>
      </c:dateAx>
      <c:valAx>
        <c:axId val="9653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653.13</c:v>
                </c:pt>
                <c:pt idx="1">
                  <c:v>644.20000000000005</c:v>
                </c:pt>
                <c:pt idx="2">
                  <c:v>628.74</c:v>
                </c:pt>
                <c:pt idx="3">
                  <c:v>607.38</c:v>
                </c:pt>
                <c:pt idx="4">
                  <c:v>602.04999999999995</c:v>
                </c:pt>
              </c:numCache>
            </c:numRef>
          </c:val>
          <c:extLst xmlns:c16r2="http://schemas.microsoft.com/office/drawing/2015/06/chart">
            <c:ext xmlns:c16="http://schemas.microsoft.com/office/drawing/2014/chart" uri="{C3380CC4-5D6E-409C-BE32-E72D297353CC}">
              <c16:uniqueId val="{00000000-D589-4C06-AD44-125C50EE1765}"/>
            </c:ext>
          </c:extLst>
        </c:ser>
        <c:dLbls>
          <c:showLegendKey val="0"/>
          <c:showVal val="0"/>
          <c:showCatName val="0"/>
          <c:showSerName val="0"/>
          <c:showPercent val="0"/>
          <c:showBubbleSize val="0"/>
        </c:dLbls>
        <c:gapWidth val="150"/>
        <c:axId val="96582656"/>
        <c:axId val="965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D589-4C06-AD44-125C50EE1765}"/>
            </c:ext>
          </c:extLst>
        </c:ser>
        <c:dLbls>
          <c:showLegendKey val="0"/>
          <c:showVal val="0"/>
          <c:showCatName val="0"/>
          <c:showSerName val="0"/>
          <c:showPercent val="0"/>
          <c:showBubbleSize val="0"/>
        </c:dLbls>
        <c:marker val="1"/>
        <c:smooth val="0"/>
        <c:axId val="96582656"/>
        <c:axId val="96584832"/>
      </c:lineChart>
      <c:dateAx>
        <c:axId val="96582656"/>
        <c:scaling>
          <c:orientation val="minMax"/>
        </c:scaling>
        <c:delete val="1"/>
        <c:axPos val="b"/>
        <c:numFmt formatCode="ge" sourceLinked="1"/>
        <c:majorTickMark val="none"/>
        <c:minorTickMark val="none"/>
        <c:tickLblPos val="none"/>
        <c:crossAx val="96584832"/>
        <c:crosses val="autoZero"/>
        <c:auto val="1"/>
        <c:lblOffset val="100"/>
        <c:baseTimeUnit val="years"/>
      </c:dateAx>
      <c:valAx>
        <c:axId val="9658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88.17</c:v>
                </c:pt>
                <c:pt idx="1">
                  <c:v>104.24</c:v>
                </c:pt>
                <c:pt idx="2">
                  <c:v>101.79</c:v>
                </c:pt>
                <c:pt idx="3">
                  <c:v>96.23</c:v>
                </c:pt>
                <c:pt idx="4">
                  <c:v>92.32</c:v>
                </c:pt>
              </c:numCache>
            </c:numRef>
          </c:val>
          <c:extLst xmlns:c16r2="http://schemas.microsoft.com/office/drawing/2015/06/chart">
            <c:ext xmlns:c16="http://schemas.microsoft.com/office/drawing/2014/chart" uri="{C3380CC4-5D6E-409C-BE32-E72D297353CC}">
              <c16:uniqueId val="{00000000-3051-4E17-ADAB-7F9888656B14}"/>
            </c:ext>
          </c:extLst>
        </c:ser>
        <c:dLbls>
          <c:showLegendKey val="0"/>
          <c:showVal val="0"/>
          <c:showCatName val="0"/>
          <c:showSerName val="0"/>
          <c:showPercent val="0"/>
          <c:showBubbleSize val="0"/>
        </c:dLbls>
        <c:gapWidth val="150"/>
        <c:axId val="96599424"/>
        <c:axId val="968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3051-4E17-ADAB-7F9888656B14}"/>
            </c:ext>
          </c:extLst>
        </c:ser>
        <c:dLbls>
          <c:showLegendKey val="0"/>
          <c:showVal val="0"/>
          <c:showCatName val="0"/>
          <c:showSerName val="0"/>
          <c:showPercent val="0"/>
          <c:showBubbleSize val="0"/>
        </c:dLbls>
        <c:marker val="1"/>
        <c:smooth val="0"/>
        <c:axId val="96599424"/>
        <c:axId val="96880128"/>
      </c:lineChart>
      <c:dateAx>
        <c:axId val="96599424"/>
        <c:scaling>
          <c:orientation val="minMax"/>
        </c:scaling>
        <c:delete val="1"/>
        <c:axPos val="b"/>
        <c:numFmt formatCode="ge" sourceLinked="1"/>
        <c:majorTickMark val="none"/>
        <c:minorTickMark val="none"/>
        <c:tickLblPos val="none"/>
        <c:crossAx val="96880128"/>
        <c:crosses val="autoZero"/>
        <c:auto val="1"/>
        <c:lblOffset val="100"/>
        <c:baseTimeUnit val="years"/>
      </c:dateAx>
      <c:valAx>
        <c:axId val="96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140.81</c:v>
                </c:pt>
                <c:pt idx="1">
                  <c:v>119.14</c:v>
                </c:pt>
                <c:pt idx="2">
                  <c:v>122.31</c:v>
                </c:pt>
                <c:pt idx="3">
                  <c:v>129.28</c:v>
                </c:pt>
                <c:pt idx="4">
                  <c:v>134.59</c:v>
                </c:pt>
              </c:numCache>
            </c:numRef>
          </c:val>
          <c:extLst xmlns:c16r2="http://schemas.microsoft.com/office/drawing/2015/06/chart">
            <c:ext xmlns:c16="http://schemas.microsoft.com/office/drawing/2014/chart" uri="{C3380CC4-5D6E-409C-BE32-E72D297353CC}">
              <c16:uniqueId val="{00000000-0625-4DFC-8EE3-5E40EEBA1B10}"/>
            </c:ext>
          </c:extLst>
        </c:ser>
        <c:dLbls>
          <c:showLegendKey val="0"/>
          <c:showVal val="0"/>
          <c:showCatName val="0"/>
          <c:showSerName val="0"/>
          <c:showPercent val="0"/>
          <c:showBubbleSize val="0"/>
        </c:dLbls>
        <c:gapWidth val="150"/>
        <c:axId val="96896896"/>
        <c:axId val="969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0625-4DFC-8EE3-5E40EEBA1B10}"/>
            </c:ext>
          </c:extLst>
        </c:ser>
        <c:dLbls>
          <c:showLegendKey val="0"/>
          <c:showVal val="0"/>
          <c:showCatName val="0"/>
          <c:showSerName val="0"/>
          <c:showPercent val="0"/>
          <c:showBubbleSize val="0"/>
        </c:dLbls>
        <c:marker val="1"/>
        <c:smooth val="0"/>
        <c:axId val="96896896"/>
        <c:axId val="96915456"/>
      </c:lineChart>
      <c:dateAx>
        <c:axId val="96896896"/>
        <c:scaling>
          <c:orientation val="minMax"/>
        </c:scaling>
        <c:delete val="1"/>
        <c:axPos val="b"/>
        <c:numFmt formatCode="ge" sourceLinked="1"/>
        <c:majorTickMark val="none"/>
        <c:minorTickMark val="none"/>
        <c:tickLblPos val="none"/>
        <c:crossAx val="96915456"/>
        <c:crosses val="autoZero"/>
        <c:auto val="1"/>
        <c:lblOffset val="100"/>
        <c:baseTimeUnit val="years"/>
      </c:dateAx>
      <c:valAx>
        <c:axId val="969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89783</v>
      </c>
      <c r="AM8" s="59"/>
      <c r="AN8" s="59"/>
      <c r="AO8" s="59"/>
      <c r="AP8" s="59"/>
      <c r="AQ8" s="59"/>
      <c r="AR8" s="59"/>
      <c r="AS8" s="59"/>
      <c r="AT8" s="50">
        <f>データ!$S$6</f>
        <v>224.8</v>
      </c>
      <c r="AU8" s="51"/>
      <c r="AV8" s="51"/>
      <c r="AW8" s="51"/>
      <c r="AX8" s="51"/>
      <c r="AY8" s="51"/>
      <c r="AZ8" s="51"/>
      <c r="BA8" s="51"/>
      <c r="BB8" s="52">
        <f>データ!$T$6</f>
        <v>399.39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70.69</v>
      </c>
      <c r="J10" s="51"/>
      <c r="K10" s="51"/>
      <c r="L10" s="51"/>
      <c r="M10" s="51"/>
      <c r="N10" s="51"/>
      <c r="O10" s="62"/>
      <c r="P10" s="52">
        <f>データ!$P$6</f>
        <v>90.67</v>
      </c>
      <c r="Q10" s="52"/>
      <c r="R10" s="52"/>
      <c r="S10" s="52"/>
      <c r="T10" s="52"/>
      <c r="U10" s="52"/>
      <c r="V10" s="52"/>
      <c r="W10" s="59">
        <f>データ!$Q$6</f>
        <v>2268</v>
      </c>
      <c r="X10" s="59"/>
      <c r="Y10" s="59"/>
      <c r="Z10" s="59"/>
      <c r="AA10" s="59"/>
      <c r="AB10" s="59"/>
      <c r="AC10" s="59"/>
      <c r="AD10" s="2"/>
      <c r="AE10" s="2"/>
      <c r="AF10" s="2"/>
      <c r="AG10" s="2"/>
      <c r="AH10" s="4"/>
      <c r="AI10" s="4"/>
      <c r="AJ10" s="4"/>
      <c r="AK10" s="4"/>
      <c r="AL10" s="59">
        <f>データ!$U$6</f>
        <v>81067</v>
      </c>
      <c r="AM10" s="59"/>
      <c r="AN10" s="59"/>
      <c r="AO10" s="59"/>
      <c r="AP10" s="59"/>
      <c r="AQ10" s="59"/>
      <c r="AR10" s="59"/>
      <c r="AS10" s="59"/>
      <c r="AT10" s="50">
        <f>データ!$V$6</f>
        <v>44.7</v>
      </c>
      <c r="AU10" s="51"/>
      <c r="AV10" s="51"/>
      <c r="AW10" s="51"/>
      <c r="AX10" s="51"/>
      <c r="AY10" s="51"/>
      <c r="AZ10" s="51"/>
      <c r="BA10" s="51"/>
      <c r="BB10" s="52">
        <f>データ!$W$6</f>
        <v>1813.58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RBnp9lW/gYCLv2TDQtULwBmJgFoFnuTIMJable1+4xWvtRZt0AoePvC7JngoBBLQ5Qd8LiX28yi6VMd+Qkdsg==" saltValue="IO4ioGfsZil5F3aHom2rz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262064</v>
      </c>
      <c r="D6" s="33">
        <f t="shared" si="3"/>
        <v>46</v>
      </c>
      <c r="E6" s="33">
        <f t="shared" si="3"/>
        <v>1</v>
      </c>
      <c r="F6" s="33">
        <f t="shared" si="3"/>
        <v>0</v>
      </c>
      <c r="G6" s="33">
        <f t="shared" si="3"/>
        <v>1</v>
      </c>
      <c r="H6" s="33" t="str">
        <f t="shared" si="3"/>
        <v>京都府　亀岡市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70.69</v>
      </c>
      <c r="P6" s="34">
        <f t="shared" si="3"/>
        <v>90.67</v>
      </c>
      <c r="Q6" s="34">
        <f t="shared" si="3"/>
        <v>2268</v>
      </c>
      <c r="R6" s="34">
        <f t="shared" si="3"/>
        <v>89783</v>
      </c>
      <c r="S6" s="34">
        <f t="shared" si="3"/>
        <v>224.8</v>
      </c>
      <c r="T6" s="34">
        <f t="shared" si="3"/>
        <v>399.39</v>
      </c>
      <c r="U6" s="34">
        <f t="shared" si="3"/>
        <v>81067</v>
      </c>
      <c r="V6" s="34">
        <f t="shared" si="3"/>
        <v>44.7</v>
      </c>
      <c r="W6" s="34">
        <f t="shared" si="3"/>
        <v>1813.58</v>
      </c>
      <c r="X6" s="35">
        <f>IF(X7="",NA(),X7)</f>
        <v>105.84</v>
      </c>
      <c r="Y6" s="35">
        <f t="shared" ref="Y6:AG6" si="4">IF(Y7="",NA(),Y7)</f>
        <v>117.72</v>
      </c>
      <c r="Z6" s="35">
        <f t="shared" si="4"/>
        <v>113.22</v>
      </c>
      <c r="AA6" s="35">
        <f t="shared" si="4"/>
        <v>109.12</v>
      </c>
      <c r="AB6" s="35">
        <f t="shared" si="4"/>
        <v>106.05</v>
      </c>
      <c r="AC6" s="35">
        <f t="shared" si="4"/>
        <v>107.8</v>
      </c>
      <c r="AD6" s="35">
        <f t="shared" si="4"/>
        <v>111.96</v>
      </c>
      <c r="AE6" s="35">
        <f t="shared" si="4"/>
        <v>112.69</v>
      </c>
      <c r="AF6" s="35">
        <f t="shared" si="4"/>
        <v>113.16</v>
      </c>
      <c r="AG6" s="35">
        <f t="shared" si="4"/>
        <v>112.15</v>
      </c>
      <c r="AH6" s="34" t="str">
        <f>IF(AH7="","",IF(AH7="-","【-】","【"&amp;SUBSTITUTE(TEXT(AH7,"#,##0.00"),"-","△")&amp;"】"))</f>
        <v>【113.39】</v>
      </c>
      <c r="AI6" s="35">
        <f>IF(AI7="",NA(),AI7)</f>
        <v>76.67</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651.33000000000004</v>
      </c>
      <c r="AU6" s="35">
        <f t="shared" ref="AU6:BC6" si="6">IF(AU7="",NA(),AU7)</f>
        <v>320.85000000000002</v>
      </c>
      <c r="AV6" s="35">
        <f t="shared" si="6"/>
        <v>452.72</v>
      </c>
      <c r="AW6" s="35">
        <f t="shared" si="6"/>
        <v>371.05</v>
      </c>
      <c r="AX6" s="35">
        <f t="shared" si="6"/>
        <v>437.16</v>
      </c>
      <c r="AY6" s="35">
        <f t="shared" si="6"/>
        <v>739.59</v>
      </c>
      <c r="AZ6" s="35">
        <f t="shared" si="6"/>
        <v>335.95</v>
      </c>
      <c r="BA6" s="35">
        <f t="shared" si="6"/>
        <v>346.59</v>
      </c>
      <c r="BB6" s="35">
        <f t="shared" si="6"/>
        <v>357.82</v>
      </c>
      <c r="BC6" s="35">
        <f t="shared" si="6"/>
        <v>355.5</v>
      </c>
      <c r="BD6" s="34" t="str">
        <f>IF(BD7="","",IF(BD7="-","【-】","【"&amp;SUBSTITUTE(TEXT(BD7,"#,##0.00"),"-","△")&amp;"】"))</f>
        <v>【264.34】</v>
      </c>
      <c r="BE6" s="35">
        <f>IF(BE7="",NA(),BE7)</f>
        <v>653.13</v>
      </c>
      <c r="BF6" s="35">
        <f t="shared" ref="BF6:BN6" si="7">IF(BF7="",NA(),BF7)</f>
        <v>644.20000000000005</v>
      </c>
      <c r="BG6" s="35">
        <f t="shared" si="7"/>
        <v>628.74</v>
      </c>
      <c r="BH6" s="35">
        <f t="shared" si="7"/>
        <v>607.38</v>
      </c>
      <c r="BI6" s="35">
        <f t="shared" si="7"/>
        <v>602.04999999999995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88.17</v>
      </c>
      <c r="BQ6" s="35">
        <f t="shared" ref="BQ6:BY6" si="8">IF(BQ7="",NA(),BQ7)</f>
        <v>104.24</v>
      </c>
      <c r="BR6" s="35">
        <f t="shared" si="8"/>
        <v>101.79</v>
      </c>
      <c r="BS6" s="35">
        <f t="shared" si="8"/>
        <v>96.23</v>
      </c>
      <c r="BT6" s="35">
        <f t="shared" si="8"/>
        <v>92.32</v>
      </c>
      <c r="BU6" s="35">
        <f t="shared" si="8"/>
        <v>99.46</v>
      </c>
      <c r="BV6" s="35">
        <f t="shared" si="8"/>
        <v>105.21</v>
      </c>
      <c r="BW6" s="35">
        <f t="shared" si="8"/>
        <v>105.71</v>
      </c>
      <c r="BX6" s="35">
        <f t="shared" si="8"/>
        <v>106.01</v>
      </c>
      <c r="BY6" s="35">
        <f t="shared" si="8"/>
        <v>104.57</v>
      </c>
      <c r="BZ6" s="34" t="str">
        <f>IF(BZ7="","",IF(BZ7="-","【-】","【"&amp;SUBSTITUTE(TEXT(BZ7,"#,##0.00"),"-","△")&amp;"】"))</f>
        <v>【104.36】</v>
      </c>
      <c r="CA6" s="35">
        <f>IF(CA7="",NA(),CA7)</f>
        <v>140.81</v>
      </c>
      <c r="CB6" s="35">
        <f t="shared" ref="CB6:CJ6" si="9">IF(CB7="",NA(),CB7)</f>
        <v>119.14</v>
      </c>
      <c r="CC6" s="35">
        <f t="shared" si="9"/>
        <v>122.31</v>
      </c>
      <c r="CD6" s="35">
        <f t="shared" si="9"/>
        <v>129.28</v>
      </c>
      <c r="CE6" s="35">
        <f t="shared" si="9"/>
        <v>134.59</v>
      </c>
      <c r="CF6" s="35">
        <f t="shared" si="9"/>
        <v>171.78</v>
      </c>
      <c r="CG6" s="35">
        <f t="shared" si="9"/>
        <v>162.59</v>
      </c>
      <c r="CH6" s="35">
        <f t="shared" si="9"/>
        <v>162.15</v>
      </c>
      <c r="CI6" s="35">
        <f t="shared" si="9"/>
        <v>162.24</v>
      </c>
      <c r="CJ6" s="35">
        <f t="shared" si="9"/>
        <v>165.47</v>
      </c>
      <c r="CK6" s="34" t="str">
        <f>IF(CK7="","",IF(CK7="-","【-】","【"&amp;SUBSTITUTE(TEXT(CK7,"#,##0.00"),"-","△")&amp;"】"))</f>
        <v>【165.71】</v>
      </c>
      <c r="CL6" s="35">
        <f>IF(CL7="",NA(),CL7)</f>
        <v>52.26</v>
      </c>
      <c r="CM6" s="35">
        <f t="shared" ref="CM6:CU6" si="10">IF(CM7="",NA(),CM7)</f>
        <v>51.2</v>
      </c>
      <c r="CN6" s="35">
        <f t="shared" si="10"/>
        <v>51.59</v>
      </c>
      <c r="CO6" s="35">
        <f t="shared" si="10"/>
        <v>49.93</v>
      </c>
      <c r="CP6" s="35">
        <f t="shared" si="10"/>
        <v>49.14</v>
      </c>
      <c r="CQ6" s="35">
        <f t="shared" si="10"/>
        <v>59.68</v>
      </c>
      <c r="CR6" s="35">
        <f t="shared" si="10"/>
        <v>59.17</v>
      </c>
      <c r="CS6" s="35">
        <f t="shared" si="10"/>
        <v>59.34</v>
      </c>
      <c r="CT6" s="35">
        <f t="shared" si="10"/>
        <v>59.11</v>
      </c>
      <c r="CU6" s="35">
        <f t="shared" si="10"/>
        <v>59.74</v>
      </c>
      <c r="CV6" s="34" t="str">
        <f>IF(CV7="","",IF(CV7="-","【-】","【"&amp;SUBSTITUTE(TEXT(CV7,"#,##0.00"),"-","△")&amp;"】"))</f>
        <v>【60.41】</v>
      </c>
      <c r="CW6" s="35">
        <f>IF(CW7="",NA(),CW7)</f>
        <v>87.2</v>
      </c>
      <c r="CX6" s="35">
        <f t="shared" ref="CX6:DF6" si="11">IF(CX7="",NA(),CX7)</f>
        <v>87.21</v>
      </c>
      <c r="CY6" s="35">
        <f t="shared" si="11"/>
        <v>86.4</v>
      </c>
      <c r="CZ6" s="35">
        <f t="shared" si="11"/>
        <v>88.42</v>
      </c>
      <c r="DA6" s="35">
        <f t="shared" si="11"/>
        <v>88.66</v>
      </c>
      <c r="DB6" s="35">
        <f t="shared" si="11"/>
        <v>87.63</v>
      </c>
      <c r="DC6" s="35">
        <f t="shared" si="11"/>
        <v>87.6</v>
      </c>
      <c r="DD6" s="35">
        <f t="shared" si="11"/>
        <v>87.74</v>
      </c>
      <c r="DE6" s="35">
        <f t="shared" si="11"/>
        <v>87.91</v>
      </c>
      <c r="DF6" s="35">
        <f t="shared" si="11"/>
        <v>87.28</v>
      </c>
      <c r="DG6" s="34" t="str">
        <f>IF(DG7="","",IF(DG7="-","【-】","【"&amp;SUBSTITUTE(TEXT(DG7,"#,##0.00"),"-","△")&amp;"】"))</f>
        <v>【89.93】</v>
      </c>
      <c r="DH6" s="35">
        <f>IF(DH7="",NA(),DH7)</f>
        <v>39.74</v>
      </c>
      <c r="DI6" s="35">
        <f t="shared" ref="DI6:DQ6" si="12">IF(DI7="",NA(),DI7)</f>
        <v>41.4</v>
      </c>
      <c r="DJ6" s="35">
        <f t="shared" si="12"/>
        <v>41.6</v>
      </c>
      <c r="DK6" s="35">
        <f t="shared" si="12"/>
        <v>42.87</v>
      </c>
      <c r="DL6" s="35">
        <f t="shared" si="12"/>
        <v>43.91</v>
      </c>
      <c r="DM6" s="35">
        <f t="shared" si="12"/>
        <v>39.65</v>
      </c>
      <c r="DN6" s="35">
        <f t="shared" si="12"/>
        <v>45.25</v>
      </c>
      <c r="DO6" s="35">
        <f t="shared" si="12"/>
        <v>46.27</v>
      </c>
      <c r="DP6" s="35">
        <f t="shared" si="12"/>
        <v>46.88</v>
      </c>
      <c r="DQ6" s="35">
        <f t="shared" si="12"/>
        <v>46.94</v>
      </c>
      <c r="DR6" s="34" t="str">
        <f>IF(DR7="","",IF(DR7="-","【-】","【"&amp;SUBSTITUTE(TEXT(DR7,"#,##0.00"),"-","△")&amp;"】"))</f>
        <v>【48.12】</v>
      </c>
      <c r="DS6" s="35">
        <f>IF(DS7="",NA(),DS7)</f>
        <v>1.89</v>
      </c>
      <c r="DT6" s="35">
        <f t="shared" ref="DT6:EB6" si="13">IF(DT7="",NA(),DT7)</f>
        <v>2.78</v>
      </c>
      <c r="DU6" s="35">
        <f t="shared" si="13"/>
        <v>7.52</v>
      </c>
      <c r="DV6" s="35">
        <f t="shared" si="13"/>
        <v>11.37</v>
      </c>
      <c r="DW6" s="35">
        <f t="shared" si="13"/>
        <v>12.18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0.47</v>
      </c>
      <c r="EE6" s="35">
        <f t="shared" ref="EE6:EM6" si="14">IF(EE7="",NA(),EE7)</f>
        <v>0.25</v>
      </c>
      <c r="EF6" s="35">
        <f t="shared" si="14"/>
        <v>0.77</v>
      </c>
      <c r="EG6" s="35">
        <f t="shared" si="14"/>
        <v>0.31</v>
      </c>
      <c r="EH6" s="35">
        <f t="shared" si="14"/>
        <v>0.5</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262064</v>
      </c>
      <c r="D7" s="37">
        <v>46</v>
      </c>
      <c r="E7" s="37">
        <v>1</v>
      </c>
      <c r="F7" s="37">
        <v>0</v>
      </c>
      <c r="G7" s="37">
        <v>1</v>
      </c>
      <c r="H7" s="37" t="s">
        <v>105</v>
      </c>
      <c r="I7" s="37" t="s">
        <v>106</v>
      </c>
      <c r="J7" s="37" t="s">
        <v>107</v>
      </c>
      <c r="K7" s="37" t="s">
        <v>108</v>
      </c>
      <c r="L7" s="37" t="s">
        <v>109</v>
      </c>
      <c r="M7" s="37" t="s">
        <v>110</v>
      </c>
      <c r="N7" s="38" t="s">
        <v>111</v>
      </c>
      <c r="O7" s="38">
        <v>70.69</v>
      </c>
      <c r="P7" s="38">
        <v>90.67</v>
      </c>
      <c r="Q7" s="38">
        <v>2268</v>
      </c>
      <c r="R7" s="38">
        <v>89783</v>
      </c>
      <c r="S7" s="38">
        <v>224.8</v>
      </c>
      <c r="T7" s="38">
        <v>399.39</v>
      </c>
      <c r="U7" s="38">
        <v>81067</v>
      </c>
      <c r="V7" s="38">
        <v>44.7</v>
      </c>
      <c r="W7" s="38">
        <v>1813.58</v>
      </c>
      <c r="X7" s="38">
        <v>105.84</v>
      </c>
      <c r="Y7" s="38">
        <v>117.72</v>
      </c>
      <c r="Z7" s="38">
        <v>113.22</v>
      </c>
      <c r="AA7" s="38">
        <v>109.12</v>
      </c>
      <c r="AB7" s="38">
        <v>106.05</v>
      </c>
      <c r="AC7" s="38">
        <v>107.8</v>
      </c>
      <c r="AD7" s="38">
        <v>111.96</v>
      </c>
      <c r="AE7" s="38">
        <v>112.69</v>
      </c>
      <c r="AF7" s="38">
        <v>113.16</v>
      </c>
      <c r="AG7" s="38">
        <v>112.15</v>
      </c>
      <c r="AH7" s="38">
        <v>113.39</v>
      </c>
      <c r="AI7" s="38">
        <v>76.67</v>
      </c>
      <c r="AJ7" s="38">
        <v>0</v>
      </c>
      <c r="AK7" s="38">
        <v>0</v>
      </c>
      <c r="AL7" s="38">
        <v>0</v>
      </c>
      <c r="AM7" s="38">
        <v>0</v>
      </c>
      <c r="AN7" s="38">
        <v>4.3899999999999997</v>
      </c>
      <c r="AO7" s="38">
        <v>0.41</v>
      </c>
      <c r="AP7" s="38">
        <v>0.54</v>
      </c>
      <c r="AQ7" s="38">
        <v>0.68</v>
      </c>
      <c r="AR7" s="38">
        <v>1</v>
      </c>
      <c r="AS7" s="38">
        <v>0.85</v>
      </c>
      <c r="AT7" s="38">
        <v>651.33000000000004</v>
      </c>
      <c r="AU7" s="38">
        <v>320.85000000000002</v>
      </c>
      <c r="AV7" s="38">
        <v>452.72</v>
      </c>
      <c r="AW7" s="38">
        <v>371.05</v>
      </c>
      <c r="AX7" s="38">
        <v>437.16</v>
      </c>
      <c r="AY7" s="38">
        <v>739.59</v>
      </c>
      <c r="AZ7" s="38">
        <v>335.95</v>
      </c>
      <c r="BA7" s="38">
        <v>346.59</v>
      </c>
      <c r="BB7" s="38">
        <v>357.82</v>
      </c>
      <c r="BC7" s="38">
        <v>355.5</v>
      </c>
      <c r="BD7" s="38">
        <v>264.33999999999997</v>
      </c>
      <c r="BE7" s="38">
        <v>653.13</v>
      </c>
      <c r="BF7" s="38">
        <v>644.20000000000005</v>
      </c>
      <c r="BG7" s="38">
        <v>628.74</v>
      </c>
      <c r="BH7" s="38">
        <v>607.38</v>
      </c>
      <c r="BI7" s="38">
        <v>602.04999999999995</v>
      </c>
      <c r="BJ7" s="38">
        <v>324.08999999999997</v>
      </c>
      <c r="BK7" s="38">
        <v>319.82</v>
      </c>
      <c r="BL7" s="38">
        <v>312.02999999999997</v>
      </c>
      <c r="BM7" s="38">
        <v>307.45999999999998</v>
      </c>
      <c r="BN7" s="38">
        <v>312.58</v>
      </c>
      <c r="BO7" s="38">
        <v>274.27</v>
      </c>
      <c r="BP7" s="38">
        <v>88.17</v>
      </c>
      <c r="BQ7" s="38">
        <v>104.24</v>
      </c>
      <c r="BR7" s="38">
        <v>101.79</v>
      </c>
      <c r="BS7" s="38">
        <v>96.23</v>
      </c>
      <c r="BT7" s="38">
        <v>92.32</v>
      </c>
      <c r="BU7" s="38">
        <v>99.46</v>
      </c>
      <c r="BV7" s="38">
        <v>105.21</v>
      </c>
      <c r="BW7" s="38">
        <v>105.71</v>
      </c>
      <c r="BX7" s="38">
        <v>106.01</v>
      </c>
      <c r="BY7" s="38">
        <v>104.57</v>
      </c>
      <c r="BZ7" s="38">
        <v>104.36</v>
      </c>
      <c r="CA7" s="38">
        <v>140.81</v>
      </c>
      <c r="CB7" s="38">
        <v>119.14</v>
      </c>
      <c r="CC7" s="38">
        <v>122.31</v>
      </c>
      <c r="CD7" s="38">
        <v>129.28</v>
      </c>
      <c r="CE7" s="38">
        <v>134.59</v>
      </c>
      <c r="CF7" s="38">
        <v>171.78</v>
      </c>
      <c r="CG7" s="38">
        <v>162.59</v>
      </c>
      <c r="CH7" s="38">
        <v>162.15</v>
      </c>
      <c r="CI7" s="38">
        <v>162.24</v>
      </c>
      <c r="CJ7" s="38">
        <v>165.47</v>
      </c>
      <c r="CK7" s="38">
        <v>165.71</v>
      </c>
      <c r="CL7" s="38">
        <v>52.26</v>
      </c>
      <c r="CM7" s="38">
        <v>51.2</v>
      </c>
      <c r="CN7" s="38">
        <v>51.59</v>
      </c>
      <c r="CO7" s="38">
        <v>49.93</v>
      </c>
      <c r="CP7" s="38">
        <v>49.14</v>
      </c>
      <c r="CQ7" s="38">
        <v>59.68</v>
      </c>
      <c r="CR7" s="38">
        <v>59.17</v>
      </c>
      <c r="CS7" s="38">
        <v>59.34</v>
      </c>
      <c r="CT7" s="38">
        <v>59.11</v>
      </c>
      <c r="CU7" s="38">
        <v>59.74</v>
      </c>
      <c r="CV7" s="38">
        <v>60.41</v>
      </c>
      <c r="CW7" s="38">
        <v>87.2</v>
      </c>
      <c r="CX7" s="38">
        <v>87.21</v>
      </c>
      <c r="CY7" s="38">
        <v>86.4</v>
      </c>
      <c r="CZ7" s="38">
        <v>88.42</v>
      </c>
      <c r="DA7" s="38">
        <v>88.66</v>
      </c>
      <c r="DB7" s="38">
        <v>87.63</v>
      </c>
      <c r="DC7" s="38">
        <v>87.6</v>
      </c>
      <c r="DD7" s="38">
        <v>87.74</v>
      </c>
      <c r="DE7" s="38">
        <v>87.91</v>
      </c>
      <c r="DF7" s="38">
        <v>87.28</v>
      </c>
      <c r="DG7" s="38">
        <v>89.93</v>
      </c>
      <c r="DH7" s="38">
        <v>39.74</v>
      </c>
      <c r="DI7" s="38">
        <v>41.4</v>
      </c>
      <c r="DJ7" s="38">
        <v>41.6</v>
      </c>
      <c r="DK7" s="38">
        <v>42.87</v>
      </c>
      <c r="DL7" s="38">
        <v>43.91</v>
      </c>
      <c r="DM7" s="38">
        <v>39.65</v>
      </c>
      <c r="DN7" s="38">
        <v>45.25</v>
      </c>
      <c r="DO7" s="38">
        <v>46.27</v>
      </c>
      <c r="DP7" s="38">
        <v>46.88</v>
      </c>
      <c r="DQ7" s="38">
        <v>46.94</v>
      </c>
      <c r="DR7" s="38">
        <v>48.12</v>
      </c>
      <c r="DS7" s="38">
        <v>1.89</v>
      </c>
      <c r="DT7" s="38">
        <v>2.78</v>
      </c>
      <c r="DU7" s="38">
        <v>7.52</v>
      </c>
      <c r="DV7" s="38">
        <v>11.37</v>
      </c>
      <c r="DW7" s="38">
        <v>12.18</v>
      </c>
      <c r="DX7" s="38">
        <v>9.7100000000000009</v>
      </c>
      <c r="DY7" s="38">
        <v>10.71</v>
      </c>
      <c r="DZ7" s="38">
        <v>10.93</v>
      </c>
      <c r="EA7" s="38">
        <v>13.39</v>
      </c>
      <c r="EB7" s="38">
        <v>14.48</v>
      </c>
      <c r="EC7" s="38">
        <v>15.89</v>
      </c>
      <c r="ED7" s="38">
        <v>0.47</v>
      </c>
      <c r="EE7" s="38">
        <v>0.25</v>
      </c>
      <c r="EF7" s="38">
        <v>0.77</v>
      </c>
      <c r="EG7" s="38">
        <v>0.31</v>
      </c>
      <c r="EH7" s="38">
        <v>0.5</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2019-02-08T01:49:52Z</cp:lastPrinted>
  <dcterms:created xsi:type="dcterms:W3CDTF">2019-01-25T04:30:22Z</dcterms:created>
  <dcterms:modified xsi:type="dcterms:W3CDTF">2019-02-08T04:49:09Z</dcterms:modified>
</cp:coreProperties>
</file>