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97_財務事務\_公営企業一件\03_地方公営企業関係照会\H30\190122_[LGWAN]  【京都府 依頼　２月８日（金）〆】平成29年度決算「経営比較分析表」の分析等について｜小林　将大｜20190122-142002\回答\府へ回答\190214_駐車場分修正\"/>
    </mc:Choice>
  </mc:AlternateContent>
  <workbookProtection workbookAlgorithmName="SHA-512" workbookHashValue="h4BmTLJzVh2m3s2QAzyobX0ERgEej5BTzHSdVuWYcK7KobyIGFoBNeiqSNWUv3pAGPY+V2cJUWCH6tVeopDiFg==" workbookSaltValue="tNtI0RASdqmN7pXFBjDgQ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IE76" i="4"/>
  <c r="LT76" i="4"/>
  <c r="GQ51" i="4"/>
  <c r="LH30" i="4"/>
  <c r="BZ51" i="4"/>
  <c r="GQ30" i="4"/>
  <c r="BZ30" i="4"/>
  <c r="BG30" i="4"/>
  <c r="FX51" i="4"/>
  <c r="HP76" i="4"/>
  <c r="FX30" i="4"/>
  <c r="AV76" i="4"/>
  <c r="KO51" i="4"/>
  <c r="LE76" i="4"/>
  <c r="KO30" i="4"/>
  <c r="BG51" i="4"/>
  <c r="HA76" i="4"/>
  <c r="AN51" i="4"/>
  <c r="FE30" i="4"/>
  <c r="AG76" i="4"/>
  <c r="AN30" i="4"/>
  <c r="KP76" i="4"/>
  <c r="FE51" i="4"/>
  <c r="JV51" i="4"/>
  <c r="JV30" i="4"/>
  <c r="JC51" i="4"/>
  <c r="KA76" i="4"/>
  <c r="EL51" i="4"/>
  <c r="JC30" i="4"/>
  <c r="GL76" i="4"/>
  <c r="U51" i="4"/>
  <c r="EL30" i="4"/>
  <c r="R76" i="4"/>
  <c r="U30" i="4"/>
</calcChain>
</file>

<file path=xl/sharedStrings.xml><?xml version="1.0" encoding="utf-8"?>
<sst xmlns="http://schemas.openxmlformats.org/spreadsheetml/2006/main" count="287" uniqueCount="144">
  <si>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</si>
  <si>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</si>
  <si>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</si>
  <si>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</si>
  <si>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</si>
  <si>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</si>
  <si>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</si>
  <si>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</si>
  <si>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</si>
  <si>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</si>
  <si>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</si>
  <si>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</si>
  <si>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</si>
  <si>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</si>
  <si>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</si>
  <si>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</si>
  <si>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</si>
  <si>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</si>
  <si>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</si>
  <si>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</si>
  <si>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</si>
  <si>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</si>
  <si>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</si>
  <si>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</si>
  <si>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</si>
  <si>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</si>
  <si>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</si>
  <si>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</si>
  <si>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</si>
  <si>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</si>
  <si>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</si>
  <si>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</si>
  <si>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</si>
  <si>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</si>
  <si>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</si>
  <si>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</si>
  <si>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</si>
  <si>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</si>
  <si>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</si>
  <si>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</si>
  <si>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</si>
  <si>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</si>
  <si>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</si>
  <si>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</si>
  <si>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</si>
  <si>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</si>
  <si>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</si>
  <si>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</si>
  <si>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</si>
  <si>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</si>
  <si>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</si>
  <si>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</si>
  <si>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</si>
  <si>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</si>
  <si>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</si>
  <si>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</si>
  <si>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</si>
  <si>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</si>
  <si>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</si>
  <si>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</si>
  <si>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</si>
  <si>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</si>
  <si>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</si>
  <si>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</si>
  <si>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</si>
  <si>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</si>
  <si>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</si>
  <si>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</si>
  <si>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</si>
  <si>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</si>
  <si>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</si>
  <si>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</si>
  <si>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</si>
  <si>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</si>
  <si>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</si>
  <si>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</si>
  <si>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</si>
  <si>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</si>
  <si>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</si>
  <si>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</si>
  <si>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</si>
  <si>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</si>
  <si>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</si>
  <si>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</si>
  <si>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</si>
  <si>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</si>
  <si>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</si>
  <si>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</si>
  <si>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</si>
  <si>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</si>
  <si>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</si>
  <si>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</si>
  <si>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</si>
  <si>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</si>
  <si>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</si>
  <si>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</si>
  <si>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</si>
  <si>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</si>
  <si>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</si>
  <si>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</si>
  <si>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</si>
  <si>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</si>
  <si>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</si>
  <si>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</si>
  <si>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</si>
  <si>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</si>
  <si>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</si>
  <si>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</si>
  <si>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</si>
  <si>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</si>
  <si>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</si>
  <si>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</si>
  <si>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</si>
  <si>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</si>
  <si>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</si>
  <si>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</si>
  <si>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</si>
  <si>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</si>
  <si>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</si>
  <si>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</si>
  <si>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</si>
  <si>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</si>
  <si>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京都府　宇治市</t>
  </si>
  <si>
    <t>JR宇治駅前自動車駐車場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</si>
  <si>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</si>
  <si>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</si>
  <si>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</si>
  <si>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</si>
  <si>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</si>
  <si>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</si>
  <si>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</si>
  <si>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</si>
  <si>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</si>
  <si>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</si>
  <si>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</si>
  <si>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</si>
  <si>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</si>
  <si>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</si>
  <si>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</si>
  <si>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</si>
  <si>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収益的収支率が近年300％超の黒字経営となっていることや、売上高GOP比率及びEBITDAが増加している状況に加えて他会計補助金に頼っていないことから健全な経営であるといえる。</t>
    <rPh sb="0" eb="3">
      <t>シュウエキテキ</t>
    </rPh>
    <rPh sb="3" eb="5">
      <t>シュウシ</t>
    </rPh>
    <rPh sb="5" eb="6">
      <t>リツ</t>
    </rPh>
    <rPh sb="7" eb="9">
      <t>キンネン</t>
    </rPh>
    <rPh sb="13" eb="14">
      <t>チョウ</t>
    </rPh>
    <rPh sb="15" eb="17">
      <t>クロジ</t>
    </rPh>
    <rPh sb="17" eb="19">
      <t>ケイエイ</t>
    </rPh>
    <rPh sb="29" eb="31">
      <t>ウリアゲ</t>
    </rPh>
    <rPh sb="31" eb="32">
      <t>ダカ</t>
    </rPh>
    <rPh sb="35" eb="37">
      <t>ヒリツ</t>
    </rPh>
    <rPh sb="37" eb="38">
      <t>オヨ</t>
    </rPh>
    <rPh sb="46" eb="48">
      <t>ゾウカ</t>
    </rPh>
    <rPh sb="52" eb="54">
      <t>ジョウキョウ</t>
    </rPh>
    <rPh sb="55" eb="56">
      <t>クワ</t>
    </rPh>
    <rPh sb="58" eb="59">
      <t>タ</t>
    </rPh>
    <rPh sb="59" eb="61">
      <t>カイケイ</t>
    </rPh>
    <rPh sb="61" eb="64">
      <t>ホジョキン</t>
    </rPh>
    <rPh sb="65" eb="66">
      <t>タヨ</t>
    </rPh>
    <rPh sb="75" eb="77">
      <t>ケンゼン</t>
    </rPh>
    <rPh sb="78" eb="80">
      <t>ケイエイ</t>
    </rPh>
    <phoneticPr fontId="5"/>
  </si>
  <si>
    <t>施設の設備投資見込額、累積欠損、債務残高のいずれもなく、施設全体として健全な状態となっている。</t>
    <rPh sb="0" eb="2">
      <t>シセツ</t>
    </rPh>
    <rPh sb="3" eb="5">
      <t>セツビ</t>
    </rPh>
    <rPh sb="5" eb="7">
      <t>トウシ</t>
    </rPh>
    <rPh sb="7" eb="9">
      <t>ミコ</t>
    </rPh>
    <rPh sb="9" eb="10">
      <t>ガク</t>
    </rPh>
    <rPh sb="11" eb="13">
      <t>ルイセキ</t>
    </rPh>
    <rPh sb="13" eb="15">
      <t>ケッソン</t>
    </rPh>
    <rPh sb="16" eb="18">
      <t>サイム</t>
    </rPh>
    <rPh sb="18" eb="20">
      <t>ザンダカ</t>
    </rPh>
    <rPh sb="28" eb="30">
      <t>シセツ</t>
    </rPh>
    <rPh sb="30" eb="32">
      <t>ゼンタイ</t>
    </rPh>
    <rPh sb="35" eb="37">
      <t>ケンゼン</t>
    </rPh>
    <rPh sb="38" eb="40">
      <t>ジョウタイ</t>
    </rPh>
    <phoneticPr fontId="5"/>
  </si>
  <si>
    <t>本事業については、黒字収支が今後も続く見通しとなっていることから、経営状態は健全であるといえる。今後も、独立採算制の観点から、一般会計等からの繰入金等に依存することなく健全経営に努めたい。</t>
    <rPh sb="0" eb="1">
      <t>ホン</t>
    </rPh>
    <rPh sb="1" eb="3">
      <t>ジギョウ</t>
    </rPh>
    <rPh sb="9" eb="11">
      <t>クロジ</t>
    </rPh>
    <rPh sb="11" eb="13">
      <t>シュウシ</t>
    </rPh>
    <rPh sb="14" eb="16">
      <t>コンゴ</t>
    </rPh>
    <rPh sb="17" eb="18">
      <t>ツヅ</t>
    </rPh>
    <rPh sb="19" eb="21">
      <t>ミトオ</t>
    </rPh>
    <rPh sb="33" eb="35">
      <t>ケイエイ</t>
    </rPh>
    <rPh sb="35" eb="37">
      <t>ジョウタイ</t>
    </rPh>
    <rPh sb="38" eb="40">
      <t>ケンゼン</t>
    </rPh>
    <rPh sb="48" eb="50">
      <t>コンゴ</t>
    </rPh>
    <rPh sb="52" eb="54">
      <t>ドクリツ</t>
    </rPh>
    <rPh sb="54" eb="56">
      <t>サイサン</t>
    </rPh>
    <rPh sb="56" eb="57">
      <t>セイ</t>
    </rPh>
    <rPh sb="58" eb="60">
      <t>カンテン</t>
    </rPh>
    <rPh sb="63" eb="65">
      <t>イッパン</t>
    </rPh>
    <rPh sb="65" eb="68">
      <t>カイケイトウ</t>
    </rPh>
    <rPh sb="71" eb="73">
      <t>クリイレ</t>
    </rPh>
    <rPh sb="73" eb="74">
      <t>キン</t>
    </rPh>
    <rPh sb="74" eb="75">
      <t>トウ</t>
    </rPh>
    <rPh sb="76" eb="78">
      <t>イゾン</t>
    </rPh>
    <rPh sb="84" eb="86">
      <t>ケンゼン</t>
    </rPh>
    <rPh sb="86" eb="88">
      <t>ケイエイ</t>
    </rPh>
    <rPh sb="89" eb="90">
      <t>ツト</t>
    </rPh>
    <phoneticPr fontId="5"/>
  </si>
  <si>
    <t>当該期間における稼働率は、すべての類似施設の平均を上回る状況となっており、駅前という好立地の条件等から当駐車場のニーズが高いことが伺える。</t>
    <rPh sb="0" eb="2">
      <t>トウガイ</t>
    </rPh>
    <rPh sb="2" eb="4">
      <t>キカン</t>
    </rPh>
    <rPh sb="8" eb="10">
      <t>カドウ</t>
    </rPh>
    <rPh sb="10" eb="11">
      <t>リツ</t>
    </rPh>
    <rPh sb="17" eb="19">
      <t>ルイジ</t>
    </rPh>
    <rPh sb="19" eb="21">
      <t>シセツ</t>
    </rPh>
    <rPh sb="22" eb="24">
      <t>ヘイキン</t>
    </rPh>
    <rPh sb="25" eb="27">
      <t>ウワマワ</t>
    </rPh>
    <rPh sb="28" eb="30">
      <t>ジョウキョウ</t>
    </rPh>
    <rPh sb="37" eb="39">
      <t>エキマエ</t>
    </rPh>
    <rPh sb="42" eb="45">
      <t>コウリッチ</t>
    </rPh>
    <rPh sb="46" eb="48">
      <t>ジョウケン</t>
    </rPh>
    <rPh sb="48" eb="49">
      <t>トウ</t>
    </rPh>
    <rPh sb="51" eb="52">
      <t>トウ</t>
    </rPh>
    <rPh sb="52" eb="54">
      <t>チュウシャ</t>
    </rPh>
    <rPh sb="54" eb="55">
      <t>ジョウ</t>
    </rPh>
    <rPh sb="60" eb="61">
      <t>タカ</t>
    </rPh>
    <rPh sb="65" eb="66">
      <t>ウカガ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</si>
</sst>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383.2</c:v>
                </c:pt>
                <c:pt idx="1">
                  <c:v>308.89999999999998</c:v>
                </c:pt>
                <c:pt idx="2">
                  <c:v>319.8</c:v>
                </c:pt>
                <c:pt idx="3">
                  <c:v>325.89999999999998</c:v>
                </c:pt>
                <c:pt idx="4">
                  <c:v>346.3</c:v>
                </c:pt>
              </c:numCache>
            </c:numRef>
          </c:val>
          <c:extLst xmlns:c16r2="http://schemas.microsoft.com/office/drawing/2015/06/chart">
            <c:ext xmlns:c16="http://schemas.microsoft.com/office/drawing/2014/chart" uri="{C3380CC4-5D6E-409C-BE32-E72D297353CC}">
              <c16:uniqueId val="{00000000-B66F-42EC-B1B2-5370A3D232C0}"/>
            </c:ext>
          </c:extLst>
        </c:ser>
        <c:dLbls>
          <c:showLegendKey val="0"/>
          <c:showVal val="0"/>
          <c:showCatName val="0"/>
          <c:showSerName val="0"/>
          <c:showPercent val="0"/>
          <c:showBubbleSize val="0"/>
        </c:dLbls>
        <c:gapWidth val="150"/>
        <c:axId val="202081432"/>
        <c:axId val="20208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B66F-42EC-B1B2-5370A3D232C0}"/>
            </c:ext>
          </c:extLst>
        </c:ser>
        <c:dLbls>
          <c:showLegendKey val="0"/>
          <c:showVal val="0"/>
          <c:showCatName val="0"/>
          <c:showSerName val="0"/>
          <c:showPercent val="0"/>
          <c:showBubbleSize val="0"/>
        </c:dLbls>
        <c:marker val="1"/>
        <c:smooth val="0"/>
        <c:axId val="202081432"/>
        <c:axId val="202081040"/>
      </c:lineChart>
      <c:dateAx>
        <c:axId val="202081432"/>
        <c:scaling>
          <c:orientation val="minMax"/>
        </c:scaling>
        <c:delete val="1"/>
        <c:axPos val="b"/>
        <c:numFmt formatCode="ge" sourceLinked="1"/>
        <c:majorTickMark val="none"/>
        <c:minorTickMark val="none"/>
        <c:tickLblPos val="none"/>
        <c:crossAx val="202081040"/>
        <c:crosses val="autoZero"/>
        <c:auto val="1"/>
        <c:lblOffset val="100"/>
        <c:baseTimeUnit val="years"/>
      </c:dateAx>
      <c:valAx>
        <c:axId val="20208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081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1C-45B5-984A-B8602745FB9E}"/>
            </c:ext>
          </c:extLst>
        </c:ser>
        <c:dLbls>
          <c:showLegendKey val="0"/>
          <c:showVal val="0"/>
          <c:showCatName val="0"/>
          <c:showSerName val="0"/>
          <c:showPercent val="0"/>
          <c:showBubbleSize val="0"/>
        </c:dLbls>
        <c:gapWidth val="150"/>
        <c:axId val="202082608"/>
        <c:axId val="20208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181C-45B5-984A-B8602745FB9E}"/>
            </c:ext>
          </c:extLst>
        </c:ser>
        <c:dLbls>
          <c:showLegendKey val="0"/>
          <c:showVal val="0"/>
          <c:showCatName val="0"/>
          <c:showSerName val="0"/>
          <c:showPercent val="0"/>
          <c:showBubbleSize val="0"/>
        </c:dLbls>
        <c:marker val="1"/>
        <c:smooth val="0"/>
        <c:axId val="202082608"/>
        <c:axId val="202083000"/>
      </c:lineChart>
      <c:dateAx>
        <c:axId val="202082608"/>
        <c:scaling>
          <c:orientation val="minMax"/>
        </c:scaling>
        <c:delete val="1"/>
        <c:axPos val="b"/>
        <c:numFmt formatCode="ge" sourceLinked="1"/>
        <c:majorTickMark val="none"/>
        <c:minorTickMark val="none"/>
        <c:tickLblPos val="none"/>
        <c:crossAx val="202083000"/>
        <c:crosses val="autoZero"/>
        <c:auto val="1"/>
        <c:lblOffset val="100"/>
        <c:baseTimeUnit val="years"/>
      </c:dateAx>
      <c:valAx>
        <c:axId val="202083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08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091-4EDE-900F-A752B16365F7}"/>
            </c:ext>
          </c:extLst>
        </c:ser>
        <c:dLbls>
          <c:showLegendKey val="0"/>
          <c:showVal val="0"/>
          <c:showCatName val="0"/>
          <c:showSerName val="0"/>
          <c:showPercent val="0"/>
          <c:showBubbleSize val="0"/>
        </c:dLbls>
        <c:gapWidth val="150"/>
        <c:axId val="202083784"/>
        <c:axId val="25570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091-4EDE-900F-A752B16365F7}"/>
            </c:ext>
          </c:extLst>
        </c:ser>
        <c:dLbls>
          <c:showLegendKey val="0"/>
          <c:showVal val="0"/>
          <c:showCatName val="0"/>
          <c:showSerName val="0"/>
          <c:showPercent val="0"/>
          <c:showBubbleSize val="0"/>
        </c:dLbls>
        <c:marker val="1"/>
        <c:smooth val="0"/>
        <c:axId val="202083784"/>
        <c:axId val="255709320"/>
      </c:lineChart>
      <c:dateAx>
        <c:axId val="202083784"/>
        <c:scaling>
          <c:orientation val="minMax"/>
        </c:scaling>
        <c:delete val="1"/>
        <c:axPos val="b"/>
        <c:numFmt formatCode="ge" sourceLinked="1"/>
        <c:majorTickMark val="none"/>
        <c:minorTickMark val="none"/>
        <c:tickLblPos val="none"/>
        <c:crossAx val="255709320"/>
        <c:crosses val="autoZero"/>
        <c:auto val="1"/>
        <c:lblOffset val="100"/>
        <c:baseTimeUnit val="years"/>
      </c:dateAx>
      <c:valAx>
        <c:axId val="255709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083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94E-480E-AC26-6007CBE8573E}"/>
            </c:ext>
          </c:extLst>
        </c:ser>
        <c:dLbls>
          <c:showLegendKey val="0"/>
          <c:showVal val="0"/>
          <c:showCatName val="0"/>
          <c:showSerName val="0"/>
          <c:showPercent val="0"/>
          <c:showBubbleSize val="0"/>
        </c:dLbls>
        <c:gapWidth val="150"/>
        <c:axId val="255710104"/>
        <c:axId val="2557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94E-480E-AC26-6007CBE8573E}"/>
            </c:ext>
          </c:extLst>
        </c:ser>
        <c:dLbls>
          <c:showLegendKey val="0"/>
          <c:showVal val="0"/>
          <c:showCatName val="0"/>
          <c:showSerName val="0"/>
          <c:showPercent val="0"/>
          <c:showBubbleSize val="0"/>
        </c:dLbls>
        <c:marker val="1"/>
        <c:smooth val="0"/>
        <c:axId val="255710104"/>
        <c:axId val="255710496"/>
      </c:lineChart>
      <c:dateAx>
        <c:axId val="255710104"/>
        <c:scaling>
          <c:orientation val="minMax"/>
        </c:scaling>
        <c:delete val="1"/>
        <c:axPos val="b"/>
        <c:numFmt formatCode="ge" sourceLinked="1"/>
        <c:majorTickMark val="none"/>
        <c:minorTickMark val="none"/>
        <c:tickLblPos val="none"/>
        <c:crossAx val="255710496"/>
        <c:crosses val="autoZero"/>
        <c:auto val="1"/>
        <c:lblOffset val="100"/>
        <c:baseTimeUnit val="years"/>
      </c:dateAx>
      <c:valAx>
        <c:axId val="255710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71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9A-40C8-A311-CAC93EBA2097}"/>
            </c:ext>
          </c:extLst>
        </c:ser>
        <c:dLbls>
          <c:showLegendKey val="0"/>
          <c:showVal val="0"/>
          <c:showCatName val="0"/>
          <c:showSerName val="0"/>
          <c:showPercent val="0"/>
          <c:showBubbleSize val="0"/>
        </c:dLbls>
        <c:gapWidth val="150"/>
        <c:axId val="255615024"/>
        <c:axId val="25561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479A-40C8-A311-CAC93EBA2097}"/>
            </c:ext>
          </c:extLst>
        </c:ser>
        <c:dLbls>
          <c:showLegendKey val="0"/>
          <c:showVal val="0"/>
          <c:showCatName val="0"/>
          <c:showSerName val="0"/>
          <c:showPercent val="0"/>
          <c:showBubbleSize val="0"/>
        </c:dLbls>
        <c:marker val="1"/>
        <c:smooth val="0"/>
        <c:axId val="255615024"/>
        <c:axId val="255615416"/>
      </c:lineChart>
      <c:dateAx>
        <c:axId val="255615024"/>
        <c:scaling>
          <c:orientation val="minMax"/>
        </c:scaling>
        <c:delete val="1"/>
        <c:axPos val="b"/>
        <c:numFmt formatCode="ge" sourceLinked="1"/>
        <c:majorTickMark val="none"/>
        <c:minorTickMark val="none"/>
        <c:tickLblPos val="none"/>
        <c:crossAx val="255615416"/>
        <c:crosses val="autoZero"/>
        <c:auto val="1"/>
        <c:lblOffset val="100"/>
        <c:baseTimeUnit val="years"/>
      </c:dateAx>
      <c:valAx>
        <c:axId val="255615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61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35-4A30-B27C-9BCA2D75837B}"/>
            </c:ext>
          </c:extLst>
        </c:ser>
        <c:dLbls>
          <c:showLegendKey val="0"/>
          <c:showVal val="0"/>
          <c:showCatName val="0"/>
          <c:showSerName val="0"/>
          <c:showPercent val="0"/>
          <c:showBubbleSize val="0"/>
        </c:dLbls>
        <c:gapWidth val="150"/>
        <c:axId val="255616200"/>
        <c:axId val="25561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1835-4A30-B27C-9BCA2D75837B}"/>
            </c:ext>
          </c:extLst>
        </c:ser>
        <c:dLbls>
          <c:showLegendKey val="0"/>
          <c:showVal val="0"/>
          <c:showCatName val="0"/>
          <c:showSerName val="0"/>
          <c:showPercent val="0"/>
          <c:showBubbleSize val="0"/>
        </c:dLbls>
        <c:marker val="1"/>
        <c:smooth val="0"/>
        <c:axId val="255616200"/>
        <c:axId val="255616592"/>
      </c:lineChart>
      <c:dateAx>
        <c:axId val="255616200"/>
        <c:scaling>
          <c:orientation val="minMax"/>
        </c:scaling>
        <c:delete val="1"/>
        <c:axPos val="b"/>
        <c:numFmt formatCode="ge" sourceLinked="1"/>
        <c:majorTickMark val="none"/>
        <c:minorTickMark val="none"/>
        <c:tickLblPos val="none"/>
        <c:crossAx val="255616592"/>
        <c:crosses val="autoZero"/>
        <c:auto val="1"/>
        <c:lblOffset val="100"/>
        <c:baseTimeUnit val="years"/>
      </c:dateAx>
      <c:valAx>
        <c:axId val="255616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5616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438.5</c:v>
                </c:pt>
                <c:pt idx="1">
                  <c:v>423.1</c:v>
                </c:pt>
                <c:pt idx="2">
                  <c:v>423.1</c:v>
                </c:pt>
                <c:pt idx="3">
                  <c:v>438.5</c:v>
                </c:pt>
                <c:pt idx="4">
                  <c:v>476.9</c:v>
                </c:pt>
              </c:numCache>
            </c:numRef>
          </c:val>
          <c:extLst xmlns:c16r2="http://schemas.microsoft.com/office/drawing/2015/06/chart">
            <c:ext xmlns:c16="http://schemas.microsoft.com/office/drawing/2014/chart" uri="{C3380CC4-5D6E-409C-BE32-E72D297353CC}">
              <c16:uniqueId val="{00000000-4731-4F47-ABBE-FA789F37C1F8}"/>
            </c:ext>
          </c:extLst>
        </c:ser>
        <c:dLbls>
          <c:showLegendKey val="0"/>
          <c:showVal val="0"/>
          <c:showCatName val="0"/>
          <c:showSerName val="0"/>
          <c:showPercent val="0"/>
          <c:showBubbleSize val="0"/>
        </c:dLbls>
        <c:gapWidth val="150"/>
        <c:axId val="255712456"/>
        <c:axId val="25571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4731-4F47-ABBE-FA789F37C1F8}"/>
            </c:ext>
          </c:extLst>
        </c:ser>
        <c:dLbls>
          <c:showLegendKey val="0"/>
          <c:showVal val="0"/>
          <c:showCatName val="0"/>
          <c:showSerName val="0"/>
          <c:showPercent val="0"/>
          <c:showBubbleSize val="0"/>
        </c:dLbls>
        <c:marker val="1"/>
        <c:smooth val="0"/>
        <c:axId val="255712456"/>
        <c:axId val="255712064"/>
      </c:lineChart>
      <c:dateAx>
        <c:axId val="255712456"/>
        <c:scaling>
          <c:orientation val="minMax"/>
        </c:scaling>
        <c:delete val="1"/>
        <c:axPos val="b"/>
        <c:numFmt formatCode="ge" sourceLinked="1"/>
        <c:majorTickMark val="none"/>
        <c:minorTickMark val="none"/>
        <c:tickLblPos val="none"/>
        <c:crossAx val="255712064"/>
        <c:crosses val="autoZero"/>
        <c:auto val="1"/>
        <c:lblOffset val="100"/>
        <c:baseTimeUnit val="years"/>
      </c:dateAx>
      <c:valAx>
        <c:axId val="25571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712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73.900000000000006</c:v>
                </c:pt>
                <c:pt idx="1">
                  <c:v>67.599999999999994</c:v>
                </c:pt>
                <c:pt idx="2">
                  <c:v>68.7</c:v>
                </c:pt>
                <c:pt idx="3">
                  <c:v>69.3</c:v>
                </c:pt>
                <c:pt idx="4">
                  <c:v>71.099999999999994</c:v>
                </c:pt>
              </c:numCache>
            </c:numRef>
          </c:val>
          <c:extLst xmlns:c16r2="http://schemas.microsoft.com/office/drawing/2015/06/chart">
            <c:ext xmlns:c16="http://schemas.microsoft.com/office/drawing/2014/chart" uri="{C3380CC4-5D6E-409C-BE32-E72D297353CC}">
              <c16:uniqueId val="{00000000-5A26-4AA7-B1AA-7B14A889F841}"/>
            </c:ext>
          </c:extLst>
        </c:ser>
        <c:dLbls>
          <c:showLegendKey val="0"/>
          <c:showVal val="0"/>
          <c:showCatName val="0"/>
          <c:showSerName val="0"/>
          <c:showPercent val="0"/>
          <c:showBubbleSize val="0"/>
        </c:dLbls>
        <c:gapWidth val="150"/>
        <c:axId val="255711280"/>
        <c:axId val="25571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5A26-4AA7-B1AA-7B14A889F841}"/>
            </c:ext>
          </c:extLst>
        </c:ser>
        <c:dLbls>
          <c:showLegendKey val="0"/>
          <c:showVal val="0"/>
          <c:showCatName val="0"/>
          <c:showSerName val="0"/>
          <c:showPercent val="0"/>
          <c:showBubbleSize val="0"/>
        </c:dLbls>
        <c:marker val="1"/>
        <c:smooth val="0"/>
        <c:axId val="255711280"/>
        <c:axId val="255712848"/>
      </c:lineChart>
      <c:dateAx>
        <c:axId val="255711280"/>
        <c:scaling>
          <c:orientation val="minMax"/>
        </c:scaling>
        <c:delete val="1"/>
        <c:axPos val="b"/>
        <c:numFmt formatCode="ge" sourceLinked="1"/>
        <c:majorTickMark val="none"/>
        <c:minorTickMark val="none"/>
        <c:tickLblPos val="none"/>
        <c:crossAx val="255712848"/>
        <c:crosses val="autoZero"/>
        <c:auto val="1"/>
        <c:lblOffset val="100"/>
        <c:baseTimeUnit val="years"/>
      </c:dateAx>
      <c:valAx>
        <c:axId val="25571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71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4684</c:v>
                </c:pt>
                <c:pt idx="1">
                  <c:v>4809</c:v>
                </c:pt>
                <c:pt idx="2">
                  <c:v>4865</c:v>
                </c:pt>
                <c:pt idx="3">
                  <c:v>4933</c:v>
                </c:pt>
                <c:pt idx="4">
                  <c:v>5616</c:v>
                </c:pt>
              </c:numCache>
            </c:numRef>
          </c:val>
          <c:extLst xmlns:c16r2="http://schemas.microsoft.com/office/drawing/2015/06/chart">
            <c:ext xmlns:c16="http://schemas.microsoft.com/office/drawing/2014/chart" uri="{C3380CC4-5D6E-409C-BE32-E72D297353CC}">
              <c16:uniqueId val="{00000000-B6A1-4907-B18E-100E5676A547}"/>
            </c:ext>
          </c:extLst>
        </c:ser>
        <c:dLbls>
          <c:showLegendKey val="0"/>
          <c:showVal val="0"/>
          <c:showCatName val="0"/>
          <c:showSerName val="0"/>
          <c:showPercent val="0"/>
          <c:showBubbleSize val="0"/>
        </c:dLbls>
        <c:gapWidth val="150"/>
        <c:axId val="255617768"/>
        <c:axId val="25561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B6A1-4907-B18E-100E5676A547}"/>
            </c:ext>
          </c:extLst>
        </c:ser>
        <c:dLbls>
          <c:showLegendKey val="0"/>
          <c:showVal val="0"/>
          <c:showCatName val="0"/>
          <c:showSerName val="0"/>
          <c:showPercent val="0"/>
          <c:showBubbleSize val="0"/>
        </c:dLbls>
        <c:marker val="1"/>
        <c:smooth val="0"/>
        <c:axId val="255617768"/>
        <c:axId val="255618160"/>
      </c:lineChart>
      <c:dateAx>
        <c:axId val="255617768"/>
        <c:scaling>
          <c:orientation val="minMax"/>
        </c:scaling>
        <c:delete val="1"/>
        <c:axPos val="b"/>
        <c:numFmt formatCode="ge" sourceLinked="1"/>
        <c:majorTickMark val="none"/>
        <c:minorTickMark val="none"/>
        <c:tickLblPos val="none"/>
        <c:crossAx val="255618160"/>
        <c:crosses val="autoZero"/>
        <c:auto val="1"/>
        <c:lblOffset val="100"/>
        <c:baseTimeUnit val="years"/>
      </c:dateAx>
      <c:valAx>
        <c:axId val="255618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5617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29" zoomScale="85" zoomScaleNormal="85"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京都府宇治市　JR宇治駅前自動車駐車場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528</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130</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30</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13</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140</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383.2</v>
      </c>
      <c r="V31" s="110"/>
      <c r="W31" s="110"/>
      <c r="X31" s="110"/>
      <c r="Y31" s="110"/>
      <c r="Z31" s="110"/>
      <c r="AA31" s="110"/>
      <c r="AB31" s="110"/>
      <c r="AC31" s="110"/>
      <c r="AD31" s="110"/>
      <c r="AE31" s="110"/>
      <c r="AF31" s="110"/>
      <c r="AG31" s="110"/>
      <c r="AH31" s="110"/>
      <c r="AI31" s="110"/>
      <c r="AJ31" s="110"/>
      <c r="AK31" s="110"/>
      <c r="AL31" s="110"/>
      <c r="AM31" s="110"/>
      <c r="AN31" s="110">
        <f>データ!Z7</f>
        <v>308.89999999999998</v>
      </c>
      <c r="AO31" s="110"/>
      <c r="AP31" s="110"/>
      <c r="AQ31" s="110"/>
      <c r="AR31" s="110"/>
      <c r="AS31" s="110"/>
      <c r="AT31" s="110"/>
      <c r="AU31" s="110"/>
      <c r="AV31" s="110"/>
      <c r="AW31" s="110"/>
      <c r="AX31" s="110"/>
      <c r="AY31" s="110"/>
      <c r="AZ31" s="110"/>
      <c r="BA31" s="110"/>
      <c r="BB31" s="110"/>
      <c r="BC31" s="110"/>
      <c r="BD31" s="110"/>
      <c r="BE31" s="110"/>
      <c r="BF31" s="110"/>
      <c r="BG31" s="110">
        <f>データ!AA7</f>
        <v>319.8</v>
      </c>
      <c r="BH31" s="110"/>
      <c r="BI31" s="110"/>
      <c r="BJ31" s="110"/>
      <c r="BK31" s="110"/>
      <c r="BL31" s="110"/>
      <c r="BM31" s="110"/>
      <c r="BN31" s="110"/>
      <c r="BO31" s="110"/>
      <c r="BP31" s="110"/>
      <c r="BQ31" s="110"/>
      <c r="BR31" s="110"/>
      <c r="BS31" s="110"/>
      <c r="BT31" s="110"/>
      <c r="BU31" s="110"/>
      <c r="BV31" s="110"/>
      <c r="BW31" s="110"/>
      <c r="BX31" s="110"/>
      <c r="BY31" s="110"/>
      <c r="BZ31" s="110">
        <f>データ!AB7</f>
        <v>325.89999999999998</v>
      </c>
      <c r="CA31" s="110"/>
      <c r="CB31" s="110"/>
      <c r="CC31" s="110"/>
      <c r="CD31" s="110"/>
      <c r="CE31" s="110"/>
      <c r="CF31" s="110"/>
      <c r="CG31" s="110"/>
      <c r="CH31" s="110"/>
      <c r="CI31" s="110"/>
      <c r="CJ31" s="110"/>
      <c r="CK31" s="110"/>
      <c r="CL31" s="110"/>
      <c r="CM31" s="110"/>
      <c r="CN31" s="110"/>
      <c r="CO31" s="110"/>
      <c r="CP31" s="110"/>
      <c r="CQ31" s="110"/>
      <c r="CR31" s="110"/>
      <c r="CS31" s="110">
        <f>データ!AC7</f>
        <v>346.3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438.5</v>
      </c>
      <c r="JD31" s="81"/>
      <c r="JE31" s="81"/>
      <c r="JF31" s="81"/>
      <c r="JG31" s="81"/>
      <c r="JH31" s="81"/>
      <c r="JI31" s="81"/>
      <c r="JJ31" s="81"/>
      <c r="JK31" s="81"/>
      <c r="JL31" s="81"/>
      <c r="JM31" s="81"/>
      <c r="JN31" s="81"/>
      <c r="JO31" s="81"/>
      <c r="JP31" s="81"/>
      <c r="JQ31" s="81"/>
      <c r="JR31" s="81"/>
      <c r="JS31" s="81"/>
      <c r="JT31" s="81"/>
      <c r="JU31" s="82"/>
      <c r="JV31" s="80">
        <f>データ!DL7</f>
        <v>423.1</v>
      </c>
      <c r="JW31" s="81"/>
      <c r="JX31" s="81"/>
      <c r="JY31" s="81"/>
      <c r="JZ31" s="81"/>
      <c r="KA31" s="81"/>
      <c r="KB31" s="81"/>
      <c r="KC31" s="81"/>
      <c r="KD31" s="81"/>
      <c r="KE31" s="81"/>
      <c r="KF31" s="81"/>
      <c r="KG31" s="81"/>
      <c r="KH31" s="81"/>
      <c r="KI31" s="81"/>
      <c r="KJ31" s="81"/>
      <c r="KK31" s="81"/>
      <c r="KL31" s="81"/>
      <c r="KM31" s="81"/>
      <c r="KN31" s="82"/>
      <c r="KO31" s="80">
        <f>データ!DM7</f>
        <v>423.1</v>
      </c>
      <c r="KP31" s="81"/>
      <c r="KQ31" s="81"/>
      <c r="KR31" s="81"/>
      <c r="KS31" s="81"/>
      <c r="KT31" s="81"/>
      <c r="KU31" s="81"/>
      <c r="KV31" s="81"/>
      <c r="KW31" s="81"/>
      <c r="KX31" s="81"/>
      <c r="KY31" s="81"/>
      <c r="KZ31" s="81"/>
      <c r="LA31" s="81"/>
      <c r="LB31" s="81"/>
      <c r="LC31" s="81"/>
      <c r="LD31" s="81"/>
      <c r="LE31" s="81"/>
      <c r="LF31" s="81"/>
      <c r="LG31" s="82"/>
      <c r="LH31" s="80">
        <f>データ!DN7</f>
        <v>438.5</v>
      </c>
      <c r="LI31" s="81"/>
      <c r="LJ31" s="81"/>
      <c r="LK31" s="81"/>
      <c r="LL31" s="81"/>
      <c r="LM31" s="81"/>
      <c r="LN31" s="81"/>
      <c r="LO31" s="81"/>
      <c r="LP31" s="81"/>
      <c r="LQ31" s="81"/>
      <c r="LR31" s="81"/>
      <c r="LS31" s="81"/>
      <c r="LT31" s="81"/>
      <c r="LU31" s="81"/>
      <c r="LV31" s="81"/>
      <c r="LW31" s="81"/>
      <c r="LX31" s="81"/>
      <c r="LY31" s="81"/>
      <c r="LZ31" s="82"/>
      <c r="MA31" s="80">
        <f>データ!DO7</f>
        <v>476.9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141</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143</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73.900000000000006</v>
      </c>
      <c r="EM52" s="110"/>
      <c r="EN52" s="110"/>
      <c r="EO52" s="110"/>
      <c r="EP52" s="110"/>
      <c r="EQ52" s="110"/>
      <c r="ER52" s="110"/>
      <c r="ES52" s="110"/>
      <c r="ET52" s="110"/>
      <c r="EU52" s="110"/>
      <c r="EV52" s="110"/>
      <c r="EW52" s="110"/>
      <c r="EX52" s="110"/>
      <c r="EY52" s="110"/>
      <c r="EZ52" s="110"/>
      <c r="FA52" s="110"/>
      <c r="FB52" s="110"/>
      <c r="FC52" s="110"/>
      <c r="FD52" s="110"/>
      <c r="FE52" s="110">
        <f>データ!BG7</f>
        <v>67.599999999999994</v>
      </c>
      <c r="FF52" s="110"/>
      <c r="FG52" s="110"/>
      <c r="FH52" s="110"/>
      <c r="FI52" s="110"/>
      <c r="FJ52" s="110"/>
      <c r="FK52" s="110"/>
      <c r="FL52" s="110"/>
      <c r="FM52" s="110"/>
      <c r="FN52" s="110"/>
      <c r="FO52" s="110"/>
      <c r="FP52" s="110"/>
      <c r="FQ52" s="110"/>
      <c r="FR52" s="110"/>
      <c r="FS52" s="110"/>
      <c r="FT52" s="110"/>
      <c r="FU52" s="110"/>
      <c r="FV52" s="110"/>
      <c r="FW52" s="110"/>
      <c r="FX52" s="110">
        <f>データ!BH7</f>
        <v>68.7</v>
      </c>
      <c r="FY52" s="110"/>
      <c r="FZ52" s="110"/>
      <c r="GA52" s="110"/>
      <c r="GB52" s="110"/>
      <c r="GC52" s="110"/>
      <c r="GD52" s="110"/>
      <c r="GE52" s="110"/>
      <c r="GF52" s="110"/>
      <c r="GG52" s="110"/>
      <c r="GH52" s="110"/>
      <c r="GI52" s="110"/>
      <c r="GJ52" s="110"/>
      <c r="GK52" s="110"/>
      <c r="GL52" s="110"/>
      <c r="GM52" s="110"/>
      <c r="GN52" s="110"/>
      <c r="GO52" s="110"/>
      <c r="GP52" s="110"/>
      <c r="GQ52" s="110">
        <f>データ!BI7</f>
        <v>69.3</v>
      </c>
      <c r="GR52" s="110"/>
      <c r="GS52" s="110"/>
      <c r="GT52" s="110"/>
      <c r="GU52" s="110"/>
      <c r="GV52" s="110"/>
      <c r="GW52" s="110"/>
      <c r="GX52" s="110"/>
      <c r="GY52" s="110"/>
      <c r="GZ52" s="110"/>
      <c r="HA52" s="110"/>
      <c r="HB52" s="110"/>
      <c r="HC52" s="110"/>
      <c r="HD52" s="110"/>
      <c r="HE52" s="110"/>
      <c r="HF52" s="110"/>
      <c r="HG52" s="110"/>
      <c r="HH52" s="110"/>
      <c r="HI52" s="110"/>
      <c r="HJ52" s="110">
        <f>データ!BJ7</f>
        <v>71.099999999999994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4684</v>
      </c>
      <c r="JD52" s="109"/>
      <c r="JE52" s="109"/>
      <c r="JF52" s="109"/>
      <c r="JG52" s="109"/>
      <c r="JH52" s="109"/>
      <c r="JI52" s="109"/>
      <c r="JJ52" s="109"/>
      <c r="JK52" s="109"/>
      <c r="JL52" s="109"/>
      <c r="JM52" s="109"/>
      <c r="JN52" s="109"/>
      <c r="JO52" s="109"/>
      <c r="JP52" s="109"/>
      <c r="JQ52" s="109"/>
      <c r="JR52" s="109"/>
      <c r="JS52" s="109"/>
      <c r="JT52" s="109"/>
      <c r="JU52" s="109"/>
      <c r="JV52" s="109">
        <f>データ!BR7</f>
        <v>4809</v>
      </c>
      <c r="JW52" s="109"/>
      <c r="JX52" s="109"/>
      <c r="JY52" s="109"/>
      <c r="JZ52" s="109"/>
      <c r="KA52" s="109"/>
      <c r="KB52" s="109"/>
      <c r="KC52" s="109"/>
      <c r="KD52" s="109"/>
      <c r="KE52" s="109"/>
      <c r="KF52" s="109"/>
      <c r="KG52" s="109"/>
      <c r="KH52" s="109"/>
      <c r="KI52" s="109"/>
      <c r="KJ52" s="109"/>
      <c r="KK52" s="109"/>
      <c r="KL52" s="109"/>
      <c r="KM52" s="109"/>
      <c r="KN52" s="109"/>
      <c r="KO52" s="109">
        <f>データ!BS7</f>
        <v>4865</v>
      </c>
      <c r="KP52" s="109"/>
      <c r="KQ52" s="109"/>
      <c r="KR52" s="109"/>
      <c r="KS52" s="109"/>
      <c r="KT52" s="109"/>
      <c r="KU52" s="109"/>
      <c r="KV52" s="109"/>
      <c r="KW52" s="109"/>
      <c r="KX52" s="109"/>
      <c r="KY52" s="109"/>
      <c r="KZ52" s="109"/>
      <c r="LA52" s="109"/>
      <c r="LB52" s="109"/>
      <c r="LC52" s="109"/>
      <c r="LD52" s="109"/>
      <c r="LE52" s="109"/>
      <c r="LF52" s="109"/>
      <c r="LG52" s="109"/>
      <c r="LH52" s="109">
        <f>データ!BT7</f>
        <v>4933</v>
      </c>
      <c r="LI52" s="109"/>
      <c r="LJ52" s="109"/>
      <c r="LK52" s="109"/>
      <c r="LL52" s="109"/>
      <c r="LM52" s="109"/>
      <c r="LN52" s="109"/>
      <c r="LO52" s="109"/>
      <c r="LP52" s="109"/>
      <c r="LQ52" s="109"/>
      <c r="LR52" s="109"/>
      <c r="LS52" s="109"/>
      <c r="LT52" s="109"/>
      <c r="LU52" s="109"/>
      <c r="LV52" s="109"/>
      <c r="LW52" s="109"/>
      <c r="LX52" s="109"/>
      <c r="LY52" s="109"/>
      <c r="LZ52" s="109"/>
      <c r="MA52" s="109">
        <f>データ!BU7</f>
        <v>5616</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142</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70817</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FHHqNVfzH64+27zVX1/UM/P+WtD9I69QuI69F8jv4lxXmM7M8njgKwPy7prboXvCSTa+ef71L6AiCJnvnvwYqg==" saltValue="G8zXA2oY9+3IKfV+tq7sv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112</v>
      </c>
      <c r="AN5" s="59" t="s">
        <v>113</v>
      </c>
      <c r="AO5" s="59" t="s">
        <v>103</v>
      </c>
      <c r="AP5" s="59" t="s">
        <v>104</v>
      </c>
      <c r="AQ5" s="59" t="s">
        <v>105</v>
      </c>
      <c r="AR5" s="59" t="s">
        <v>106</v>
      </c>
      <c r="AS5" s="59" t="s">
        <v>107</v>
      </c>
      <c r="AT5" s="59" t="s">
        <v>108</v>
      </c>
      <c r="AU5" s="59" t="s">
        <v>98</v>
      </c>
      <c r="AV5" s="59" t="s">
        <v>110</v>
      </c>
      <c r="AW5" s="59" t="s">
        <v>100</v>
      </c>
      <c r="AX5" s="59" t="s">
        <v>101</v>
      </c>
      <c r="AY5" s="59" t="s">
        <v>113</v>
      </c>
      <c r="AZ5" s="59" t="s">
        <v>103</v>
      </c>
      <c r="BA5" s="59" t="s">
        <v>104</v>
      </c>
      <c r="BB5" s="59" t="s">
        <v>105</v>
      </c>
      <c r="BC5" s="59" t="s">
        <v>106</v>
      </c>
      <c r="BD5" s="59" t="s">
        <v>107</v>
      </c>
      <c r="BE5" s="59" t="s">
        <v>108</v>
      </c>
      <c r="BF5" s="59" t="s">
        <v>109</v>
      </c>
      <c r="BG5" s="59" t="s">
        <v>114</v>
      </c>
      <c r="BH5" s="59" t="s">
        <v>100</v>
      </c>
      <c r="BI5" s="59" t="s">
        <v>115</v>
      </c>
      <c r="BJ5" s="59" t="s">
        <v>113</v>
      </c>
      <c r="BK5" s="59" t="s">
        <v>103</v>
      </c>
      <c r="BL5" s="59" t="s">
        <v>104</v>
      </c>
      <c r="BM5" s="59" t="s">
        <v>105</v>
      </c>
      <c r="BN5" s="59" t="s">
        <v>106</v>
      </c>
      <c r="BO5" s="59" t="s">
        <v>107</v>
      </c>
      <c r="BP5" s="59" t="s">
        <v>108</v>
      </c>
      <c r="BQ5" s="59" t="s">
        <v>98</v>
      </c>
      <c r="BR5" s="59" t="s">
        <v>110</v>
      </c>
      <c r="BS5" s="59" t="s">
        <v>111</v>
      </c>
      <c r="BT5" s="59" t="s">
        <v>101</v>
      </c>
      <c r="BU5" s="59" t="s">
        <v>113</v>
      </c>
      <c r="BV5" s="59" t="s">
        <v>103</v>
      </c>
      <c r="BW5" s="59" t="s">
        <v>104</v>
      </c>
      <c r="BX5" s="59" t="s">
        <v>105</v>
      </c>
      <c r="BY5" s="59" t="s">
        <v>106</v>
      </c>
      <c r="BZ5" s="59" t="s">
        <v>107</v>
      </c>
      <c r="CA5" s="59" t="s">
        <v>108</v>
      </c>
      <c r="CB5" s="59" t="s">
        <v>116</v>
      </c>
      <c r="CC5" s="59" t="s">
        <v>114</v>
      </c>
      <c r="CD5" s="59" t="s">
        <v>100</v>
      </c>
      <c r="CE5" s="59" t="s">
        <v>115</v>
      </c>
      <c r="CF5" s="59" t="s">
        <v>113</v>
      </c>
      <c r="CG5" s="59" t="s">
        <v>103</v>
      </c>
      <c r="CH5" s="59" t="s">
        <v>104</v>
      </c>
      <c r="CI5" s="59" t="s">
        <v>105</v>
      </c>
      <c r="CJ5" s="59" t="s">
        <v>106</v>
      </c>
      <c r="CK5" s="59" t="s">
        <v>107</v>
      </c>
      <c r="CL5" s="59" t="s">
        <v>108</v>
      </c>
      <c r="CM5" s="151"/>
      <c r="CN5" s="151"/>
      <c r="CO5" s="59" t="s">
        <v>98</v>
      </c>
      <c r="CP5" s="59" t="s">
        <v>99</v>
      </c>
      <c r="CQ5" s="59" t="s">
        <v>111</v>
      </c>
      <c r="CR5" s="59" t="s">
        <v>112</v>
      </c>
      <c r="CS5" s="59" t="s">
        <v>113</v>
      </c>
      <c r="CT5" s="59" t="s">
        <v>103</v>
      </c>
      <c r="CU5" s="59" t="s">
        <v>104</v>
      </c>
      <c r="CV5" s="59" t="s">
        <v>105</v>
      </c>
      <c r="CW5" s="59" t="s">
        <v>106</v>
      </c>
      <c r="CX5" s="59" t="s">
        <v>107</v>
      </c>
      <c r="CY5" s="59" t="s">
        <v>108</v>
      </c>
      <c r="CZ5" s="59" t="s">
        <v>98</v>
      </c>
      <c r="DA5" s="59" t="s">
        <v>114</v>
      </c>
      <c r="DB5" s="59" t="s">
        <v>100</v>
      </c>
      <c r="DC5" s="59" t="s">
        <v>115</v>
      </c>
      <c r="DD5" s="59" t="s">
        <v>113</v>
      </c>
      <c r="DE5" s="59" t="s">
        <v>103</v>
      </c>
      <c r="DF5" s="59" t="s">
        <v>104</v>
      </c>
      <c r="DG5" s="59" t="s">
        <v>105</v>
      </c>
      <c r="DH5" s="59" t="s">
        <v>106</v>
      </c>
      <c r="DI5" s="59" t="s">
        <v>107</v>
      </c>
      <c r="DJ5" s="59" t="s">
        <v>44</v>
      </c>
      <c r="DK5" s="59" t="s">
        <v>98</v>
      </c>
      <c r="DL5" s="59" t="s">
        <v>114</v>
      </c>
      <c r="DM5" s="59" t="s">
        <v>100</v>
      </c>
      <c r="DN5" s="59" t="s">
        <v>115</v>
      </c>
      <c r="DO5" s="59" t="s">
        <v>113</v>
      </c>
      <c r="DP5" s="59" t="s">
        <v>103</v>
      </c>
      <c r="DQ5" s="59" t="s">
        <v>104</v>
      </c>
      <c r="DR5" s="59" t="s">
        <v>105</v>
      </c>
      <c r="DS5" s="59" t="s">
        <v>106</v>
      </c>
      <c r="DT5" s="59" t="s">
        <v>107</v>
      </c>
      <c r="DU5" s="59" t="s">
        <v>108</v>
      </c>
    </row>
    <row r="6" spans="1:125" s="66" customFormat="1" x14ac:dyDescent="0.15">
      <c r="A6" s="49" t="s">
        <v>117</v>
      </c>
      <c r="B6" s="60">
        <f>B8</f>
        <v>2017</v>
      </c>
      <c r="C6" s="60">
        <f t="shared" ref="C6:X6" si="1">C8</f>
        <v>262048</v>
      </c>
      <c r="D6" s="60">
        <f t="shared" si="1"/>
        <v>47</v>
      </c>
      <c r="E6" s="60">
        <f t="shared" si="1"/>
        <v>14</v>
      </c>
      <c r="F6" s="60">
        <f t="shared" si="1"/>
        <v>0</v>
      </c>
      <c r="G6" s="60">
        <f t="shared" si="1"/>
        <v>1</v>
      </c>
      <c r="H6" s="60" t="str">
        <f>SUBSTITUTE(H8,"　","")</f>
        <v>京都府宇治市</v>
      </c>
      <c r="I6" s="60" t="str">
        <f t="shared" si="1"/>
        <v>JR宇治駅前自動車駐車場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30</v>
      </c>
      <c r="S6" s="62" t="str">
        <f t="shared" si="1"/>
        <v>駅</v>
      </c>
      <c r="T6" s="62" t="str">
        <f t="shared" si="1"/>
        <v>無</v>
      </c>
      <c r="U6" s="63">
        <f t="shared" si="1"/>
        <v>528</v>
      </c>
      <c r="V6" s="63">
        <f t="shared" si="1"/>
        <v>13</v>
      </c>
      <c r="W6" s="63">
        <f t="shared" si="1"/>
        <v>200</v>
      </c>
      <c r="X6" s="62" t="str">
        <f t="shared" si="1"/>
        <v>代行制</v>
      </c>
      <c r="Y6" s="64">
        <f>IF(Y8="-",NA(),Y8)</f>
        <v>383.2</v>
      </c>
      <c r="Z6" s="64">
        <f t="shared" ref="Z6:AH6" si="2">IF(Z8="-",NA(),Z8)</f>
        <v>308.89999999999998</v>
      </c>
      <c r="AA6" s="64">
        <f t="shared" si="2"/>
        <v>319.8</v>
      </c>
      <c r="AB6" s="64">
        <f t="shared" si="2"/>
        <v>325.89999999999998</v>
      </c>
      <c r="AC6" s="64">
        <f t="shared" si="2"/>
        <v>346.3</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73.900000000000006</v>
      </c>
      <c r="BG6" s="64">
        <f t="shared" ref="BG6:BO6" si="5">IF(BG8="-",NA(),BG8)</f>
        <v>67.599999999999994</v>
      </c>
      <c r="BH6" s="64">
        <f t="shared" si="5"/>
        <v>68.7</v>
      </c>
      <c r="BI6" s="64">
        <f t="shared" si="5"/>
        <v>69.3</v>
      </c>
      <c r="BJ6" s="64">
        <f t="shared" si="5"/>
        <v>71.099999999999994</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4684</v>
      </c>
      <c r="BR6" s="65">
        <f t="shared" ref="BR6:BZ6" si="6">IF(BR8="-",NA(),BR8)</f>
        <v>4809</v>
      </c>
      <c r="BS6" s="65">
        <f t="shared" si="6"/>
        <v>4865</v>
      </c>
      <c r="BT6" s="65">
        <f t="shared" si="6"/>
        <v>4933</v>
      </c>
      <c r="BU6" s="65">
        <f t="shared" si="6"/>
        <v>5616</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118</v>
      </c>
      <c r="CM6" s="63">
        <f t="shared" ref="CM6:CN6" si="7">CM8</f>
        <v>70817</v>
      </c>
      <c r="CN6" s="63">
        <f t="shared" si="7"/>
        <v>0</v>
      </c>
      <c r="CO6" s="64"/>
      <c r="CP6" s="64"/>
      <c r="CQ6" s="64"/>
      <c r="CR6" s="64"/>
      <c r="CS6" s="64"/>
      <c r="CT6" s="64"/>
      <c r="CU6" s="64"/>
      <c r="CV6" s="64"/>
      <c r="CW6" s="64"/>
      <c r="CX6" s="64"/>
      <c r="CY6" s="61" t="s">
        <v>118</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438.5</v>
      </c>
      <c r="DL6" s="64">
        <f t="shared" ref="DL6:DT6" si="9">IF(DL8="-",NA(),DL8)</f>
        <v>423.1</v>
      </c>
      <c r="DM6" s="64">
        <f t="shared" si="9"/>
        <v>423.1</v>
      </c>
      <c r="DN6" s="64">
        <f t="shared" si="9"/>
        <v>438.5</v>
      </c>
      <c r="DO6" s="64">
        <f t="shared" si="9"/>
        <v>476.9</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119</v>
      </c>
      <c r="B7" s="60">
        <f t="shared" ref="B7:X7" si="10">B8</f>
        <v>2017</v>
      </c>
      <c r="C7" s="60">
        <f t="shared" si="10"/>
        <v>262048</v>
      </c>
      <c r="D7" s="60">
        <f t="shared" si="10"/>
        <v>47</v>
      </c>
      <c r="E7" s="60">
        <f t="shared" si="10"/>
        <v>14</v>
      </c>
      <c r="F7" s="60">
        <f t="shared" si="10"/>
        <v>0</v>
      </c>
      <c r="G7" s="60">
        <f t="shared" si="10"/>
        <v>1</v>
      </c>
      <c r="H7" s="60" t="str">
        <f t="shared" si="10"/>
        <v>京都府　宇治市</v>
      </c>
      <c r="I7" s="60" t="str">
        <f t="shared" si="10"/>
        <v>JR宇治駅前自動車駐車場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30</v>
      </c>
      <c r="S7" s="62" t="str">
        <f t="shared" si="10"/>
        <v>駅</v>
      </c>
      <c r="T7" s="62" t="str">
        <f t="shared" si="10"/>
        <v>無</v>
      </c>
      <c r="U7" s="63">
        <f t="shared" si="10"/>
        <v>528</v>
      </c>
      <c r="V7" s="63">
        <f t="shared" si="10"/>
        <v>13</v>
      </c>
      <c r="W7" s="63">
        <f t="shared" si="10"/>
        <v>200</v>
      </c>
      <c r="X7" s="62" t="str">
        <f t="shared" si="10"/>
        <v>代行制</v>
      </c>
      <c r="Y7" s="64">
        <f>Y8</f>
        <v>383.2</v>
      </c>
      <c r="Z7" s="64">
        <f t="shared" ref="Z7:AH7" si="11">Z8</f>
        <v>308.89999999999998</v>
      </c>
      <c r="AA7" s="64">
        <f t="shared" si="11"/>
        <v>319.8</v>
      </c>
      <c r="AB7" s="64">
        <f t="shared" si="11"/>
        <v>325.89999999999998</v>
      </c>
      <c r="AC7" s="64">
        <f t="shared" si="11"/>
        <v>346.3</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73.900000000000006</v>
      </c>
      <c r="BG7" s="64">
        <f t="shared" ref="BG7:BO7" si="14">BG8</f>
        <v>67.599999999999994</v>
      </c>
      <c r="BH7" s="64">
        <f t="shared" si="14"/>
        <v>68.7</v>
      </c>
      <c r="BI7" s="64">
        <f t="shared" si="14"/>
        <v>69.3</v>
      </c>
      <c r="BJ7" s="64">
        <f t="shared" si="14"/>
        <v>71.099999999999994</v>
      </c>
      <c r="BK7" s="64">
        <f t="shared" si="14"/>
        <v>37.6</v>
      </c>
      <c r="BL7" s="64">
        <f t="shared" si="14"/>
        <v>40.700000000000003</v>
      </c>
      <c r="BM7" s="64">
        <f t="shared" si="14"/>
        <v>38.200000000000003</v>
      </c>
      <c r="BN7" s="64">
        <f t="shared" si="14"/>
        <v>34.6</v>
      </c>
      <c r="BO7" s="64">
        <f t="shared" si="14"/>
        <v>37.6</v>
      </c>
      <c r="BP7" s="61"/>
      <c r="BQ7" s="65">
        <f>BQ8</f>
        <v>4684</v>
      </c>
      <c r="BR7" s="65">
        <f t="shared" ref="BR7:BZ7" si="15">BR8</f>
        <v>4809</v>
      </c>
      <c r="BS7" s="65">
        <f t="shared" si="15"/>
        <v>4865</v>
      </c>
      <c r="BT7" s="65">
        <f t="shared" si="15"/>
        <v>4933</v>
      </c>
      <c r="BU7" s="65">
        <f t="shared" si="15"/>
        <v>5616</v>
      </c>
      <c r="BV7" s="65">
        <f t="shared" si="15"/>
        <v>6777</v>
      </c>
      <c r="BW7" s="65">
        <f t="shared" si="15"/>
        <v>7496</v>
      </c>
      <c r="BX7" s="65">
        <f t="shared" si="15"/>
        <v>6967</v>
      </c>
      <c r="BY7" s="65">
        <f t="shared" si="15"/>
        <v>7138</v>
      </c>
      <c r="BZ7" s="65">
        <f t="shared" si="15"/>
        <v>8131</v>
      </c>
      <c r="CA7" s="63"/>
      <c r="CB7" s="64" t="s">
        <v>120</v>
      </c>
      <c r="CC7" s="64" t="s">
        <v>120</v>
      </c>
      <c r="CD7" s="64" t="s">
        <v>120</v>
      </c>
      <c r="CE7" s="64" t="s">
        <v>120</v>
      </c>
      <c r="CF7" s="64" t="s">
        <v>120</v>
      </c>
      <c r="CG7" s="64" t="s">
        <v>120</v>
      </c>
      <c r="CH7" s="64" t="s">
        <v>120</v>
      </c>
      <c r="CI7" s="64" t="s">
        <v>120</v>
      </c>
      <c r="CJ7" s="64" t="s">
        <v>120</v>
      </c>
      <c r="CK7" s="64" t="s">
        <v>118</v>
      </c>
      <c r="CL7" s="61"/>
      <c r="CM7" s="63">
        <f>CM8</f>
        <v>70817</v>
      </c>
      <c r="CN7" s="63">
        <f>CN8</f>
        <v>0</v>
      </c>
      <c r="CO7" s="64" t="s">
        <v>120</v>
      </c>
      <c r="CP7" s="64" t="s">
        <v>120</v>
      </c>
      <c r="CQ7" s="64" t="s">
        <v>120</v>
      </c>
      <c r="CR7" s="64" t="s">
        <v>120</v>
      </c>
      <c r="CS7" s="64" t="s">
        <v>120</v>
      </c>
      <c r="CT7" s="64" t="s">
        <v>120</v>
      </c>
      <c r="CU7" s="64" t="s">
        <v>120</v>
      </c>
      <c r="CV7" s="64" t="s">
        <v>120</v>
      </c>
      <c r="CW7" s="64" t="s">
        <v>120</v>
      </c>
      <c r="CX7" s="64" t="s">
        <v>121</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438.5</v>
      </c>
      <c r="DL7" s="64">
        <f t="shared" ref="DL7:DT7" si="17">DL8</f>
        <v>423.1</v>
      </c>
      <c r="DM7" s="64">
        <f t="shared" si="17"/>
        <v>423.1</v>
      </c>
      <c r="DN7" s="64">
        <f t="shared" si="17"/>
        <v>438.5</v>
      </c>
      <c r="DO7" s="64">
        <f t="shared" si="17"/>
        <v>476.9</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262048</v>
      </c>
      <c r="D8" s="67">
        <v>47</v>
      </c>
      <c r="E8" s="67">
        <v>14</v>
      </c>
      <c r="F8" s="67">
        <v>0</v>
      </c>
      <c r="G8" s="67">
        <v>1</v>
      </c>
      <c r="H8" s="67" t="s">
        <v>122</v>
      </c>
      <c r="I8" s="67" t="s">
        <v>123</v>
      </c>
      <c r="J8" s="67" t="s">
        <v>124</v>
      </c>
      <c r="K8" s="67" t="s">
        <v>125</v>
      </c>
      <c r="L8" s="67" t="s">
        <v>126</v>
      </c>
      <c r="M8" s="67" t="s">
        <v>127</v>
      </c>
      <c r="N8" s="67" t="s">
        <v>128</v>
      </c>
      <c r="O8" s="68" t="s">
        <v>129</v>
      </c>
      <c r="P8" s="69" t="s">
        <v>130</v>
      </c>
      <c r="Q8" s="69" t="s">
        <v>131</v>
      </c>
      <c r="R8" s="70">
        <v>30</v>
      </c>
      <c r="S8" s="69" t="s">
        <v>132</v>
      </c>
      <c r="T8" s="69" t="s">
        <v>133</v>
      </c>
      <c r="U8" s="70">
        <v>528</v>
      </c>
      <c r="V8" s="70">
        <v>13</v>
      </c>
      <c r="W8" s="70">
        <v>200</v>
      </c>
      <c r="X8" s="69" t="s">
        <v>134</v>
      </c>
      <c r="Y8" s="71">
        <v>383.2</v>
      </c>
      <c r="Z8" s="71">
        <v>308.89999999999998</v>
      </c>
      <c r="AA8" s="71">
        <v>319.8</v>
      </c>
      <c r="AB8" s="71">
        <v>325.89999999999998</v>
      </c>
      <c r="AC8" s="71">
        <v>346.3</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73.900000000000006</v>
      </c>
      <c r="BG8" s="71">
        <v>67.599999999999994</v>
      </c>
      <c r="BH8" s="71">
        <v>68.7</v>
      </c>
      <c r="BI8" s="71">
        <v>69.3</v>
      </c>
      <c r="BJ8" s="71">
        <v>71.099999999999994</v>
      </c>
      <c r="BK8" s="71">
        <v>37.6</v>
      </c>
      <c r="BL8" s="71">
        <v>40.700000000000003</v>
      </c>
      <c r="BM8" s="71">
        <v>38.200000000000003</v>
      </c>
      <c r="BN8" s="71">
        <v>34.6</v>
      </c>
      <c r="BO8" s="71">
        <v>37.6</v>
      </c>
      <c r="BP8" s="68">
        <v>26.4</v>
      </c>
      <c r="BQ8" s="72">
        <v>4684</v>
      </c>
      <c r="BR8" s="72">
        <v>4809</v>
      </c>
      <c r="BS8" s="72">
        <v>4865</v>
      </c>
      <c r="BT8" s="73">
        <v>4933</v>
      </c>
      <c r="BU8" s="73">
        <v>5616</v>
      </c>
      <c r="BV8" s="72">
        <v>6777</v>
      </c>
      <c r="BW8" s="72">
        <v>7496</v>
      </c>
      <c r="BX8" s="72">
        <v>6967</v>
      </c>
      <c r="BY8" s="72">
        <v>7138</v>
      </c>
      <c r="BZ8" s="72">
        <v>8131</v>
      </c>
      <c r="CA8" s="70">
        <v>15069</v>
      </c>
      <c r="CB8" s="71" t="s">
        <v>126</v>
      </c>
      <c r="CC8" s="71" t="s">
        <v>126</v>
      </c>
      <c r="CD8" s="71" t="s">
        <v>126</v>
      </c>
      <c r="CE8" s="71" t="s">
        <v>126</v>
      </c>
      <c r="CF8" s="71" t="s">
        <v>126</v>
      </c>
      <c r="CG8" s="71" t="s">
        <v>126</v>
      </c>
      <c r="CH8" s="71" t="s">
        <v>126</v>
      </c>
      <c r="CI8" s="71" t="s">
        <v>126</v>
      </c>
      <c r="CJ8" s="71" t="s">
        <v>126</v>
      </c>
      <c r="CK8" s="71" t="s">
        <v>126</v>
      </c>
      <c r="CL8" s="68" t="s">
        <v>126</v>
      </c>
      <c r="CM8" s="70">
        <v>70817</v>
      </c>
      <c r="CN8" s="70">
        <v>0</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84.4</v>
      </c>
      <c r="DF8" s="71">
        <v>78.400000000000006</v>
      </c>
      <c r="DG8" s="71">
        <v>70.5</v>
      </c>
      <c r="DH8" s="71">
        <v>59.2</v>
      </c>
      <c r="DI8" s="71">
        <v>62.4</v>
      </c>
      <c r="DJ8" s="68">
        <v>120.3</v>
      </c>
      <c r="DK8" s="71">
        <v>438.5</v>
      </c>
      <c r="DL8" s="71">
        <v>423.1</v>
      </c>
      <c r="DM8" s="71">
        <v>423.1</v>
      </c>
      <c r="DN8" s="71">
        <v>438.5</v>
      </c>
      <c r="DO8" s="71">
        <v>476.9</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02982</cp:lastModifiedBy>
  <cp:lastPrinted>2019-02-13T00:30:34Z</cp:lastPrinted>
  <dcterms:modified xsi:type="dcterms:W3CDTF">2019-02-14T02:26:28Z</dcterms:modified>
</cp:coreProperties>
</file>