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<sst xmlns="http://schemas.openxmlformats.org/spreadsheetml/2006/main" count="240" uniqueCount="125">
  <si>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</si>
  <si>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</si>
  <si>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</si>
  <si>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</si>
  <si>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</si>
  <si>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</si>
  <si>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</si>
  <si>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</si>
  <si>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</si>
  <si>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</si>
  <si>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</si>
  <si>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</si>
  <si>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</si>
  <si>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</si>
  <si>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</si>
  <si>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</si>
  <si>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</si>
  <si>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</si>
  <si>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</si>
  <si>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</si>
  <si>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</si>
  <si>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</si>
  <si>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</si>
  <si>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</si>
  <si>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</si>
  <si>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</si>
  <si>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</si>
  <si>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</si>
  <si>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</si>
  <si>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</si>
  <si>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</si>
  <si>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</si>
  <si>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</si>
  <si>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</si>
  <si>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</si>
  <si>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</si>
  <si>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</si>
  <si>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</si>
  <si>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</si>
  <si>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</si>
  <si>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</si>
  <si>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</si>
  <si>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</si>
  <si>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</si>
  <si>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</si>
  <si>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</si>
  <si>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</si>
  <si>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</si>
  <si>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</si>
  <si>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</si>
  <si>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</si>
  <si>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</si>
  <si>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</si>
  <si>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</si>
  <si>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</si>
  <si>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</si>
  <si>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</si>
  <si>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</si>
  <si>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</si>
  <si>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</si>
  <si>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</si>
  <si>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</si>
  <si>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</si>
  <si>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</si>
  <si>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</si>
  <si>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</si>
  <si>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</si>
  <si>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</si>
  <si>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</si>
  <si>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</si>
  <si>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</si>
  <si>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</si>
  <si>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</si>
  <si>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</si>
  <si>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</si>
  <si>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</si>
  <si>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</si>
  <si>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</si>
  <si>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</si>
  <si>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</si>
  <si>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</si>
  <si>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</si>
  <si>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</si>
  <si>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</si>
  <si>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</si>
  <si>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</si>
  <si>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</si>
  <si>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</si>
  <si>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</si>
  <si>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</si>
  <si>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</si>
  <si>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</si>
  <si>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</si>
  <si>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</si>
  <si>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</si>
  <si>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</si>
  <si>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</si>
  <si>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</si>
  <si>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</si>
  <si>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</si>
  <si>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</si>
  <si>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</si>
  <si>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</si>
  <si>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</si>
  <si>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</si>
  <si>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</si>
  <si>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</si>
  <si>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</si>
  <si>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</si>
  <si>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</si>
  <si>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</si>
  <si>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</si>
  <si>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</si>
  <si>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</si>
  <si>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</si>
  <si>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</si>
  <si>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</si>
  <si>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</si>
  <si>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</si>
  <si>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</si>
  <si>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</si>
  <si>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</si>
  <si>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収益的収支比率が１００％を大幅に下回っていることや類似団体と比較して経費回収率が低く、汚水処理原価が高い等、効率の悪い経営となっています。
　その要因としては、町の施策として下水道区域と同等の使用料としていることが大きく影響していることや、処理区域内人口一人当たりの投資額が多いこと等が考えられます。
　改善策としては、未接続世帯等への文書による接続依頼及び戸別訪問を実施し、水洗化人口の増加による「経営の効率性」の向上を目指します。また、平成２９年度において使用料の値上げを実施しましたが、急激な住民負担の増加を考慮した値上げであり、早期の経営改善に結びつくようなものではなかったため、適正な使用料とするため、今後も段階的な値上げを計画的に実施し、「経営の健全性」の向上に努めていき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74" eb="76">
      <t>ヨウイン</t>
    </rPh>
    <rPh sb="81" eb="82">
      <t>マチ</t>
    </rPh>
    <rPh sb="83" eb="84">
      <t>セ</t>
    </rPh>
    <rPh sb="84" eb="85">
      <t>サク</t>
    </rPh>
    <rPh sb="88" eb="91">
      <t>ゲスイドウ</t>
    </rPh>
    <rPh sb="91" eb="93">
      <t>クイキ</t>
    </rPh>
    <rPh sb="94" eb="96">
      <t>ドウトウ</t>
    </rPh>
    <rPh sb="97" eb="100">
      <t>シヨウリョウ</t>
    </rPh>
    <rPh sb="108" eb="109">
      <t>オオ</t>
    </rPh>
    <rPh sb="111" eb="113">
      <t>エイキョウ</t>
    </rPh>
    <rPh sb="121" eb="123">
      <t>ショリ</t>
    </rPh>
    <rPh sb="123" eb="125">
      <t>クイキ</t>
    </rPh>
    <rPh sb="125" eb="126">
      <t>ナイ</t>
    </rPh>
    <rPh sb="126" eb="128">
      <t>ジンコウ</t>
    </rPh>
    <rPh sb="128" eb="130">
      <t>ヒトリ</t>
    </rPh>
    <rPh sb="130" eb="131">
      <t>ア</t>
    </rPh>
    <rPh sb="134" eb="136">
      <t>トウシ</t>
    </rPh>
    <rPh sb="136" eb="137">
      <t>ガク</t>
    </rPh>
    <rPh sb="138" eb="139">
      <t>オオ</t>
    </rPh>
    <rPh sb="142" eb="143">
      <t>トウ</t>
    </rPh>
    <rPh sb="144" eb="145">
      <t>カンガ</t>
    </rPh>
    <rPh sb="153" eb="156">
      <t>カイゼンサク</t>
    </rPh>
    <rPh sb="161" eb="164">
      <t>ミセツゾク</t>
    </rPh>
    <rPh sb="164" eb="166">
      <t>セタイ</t>
    </rPh>
    <rPh sb="166" eb="167">
      <t>トウ</t>
    </rPh>
    <rPh sb="169" eb="171">
      <t>ブンショ</t>
    </rPh>
    <rPh sb="174" eb="176">
      <t>セツゾク</t>
    </rPh>
    <rPh sb="176" eb="178">
      <t>イライ</t>
    </rPh>
    <rPh sb="178" eb="179">
      <t>オヨ</t>
    </rPh>
    <rPh sb="180" eb="182">
      <t>コベツ</t>
    </rPh>
    <rPh sb="182" eb="184">
      <t>ホウモン</t>
    </rPh>
    <rPh sb="185" eb="187">
      <t>ジッシ</t>
    </rPh>
    <rPh sb="189" eb="192">
      <t>スイセンカ</t>
    </rPh>
    <rPh sb="192" eb="194">
      <t>ジンコウ</t>
    </rPh>
    <rPh sb="195" eb="197">
      <t>ゾウカ</t>
    </rPh>
    <rPh sb="201" eb="203">
      <t>ケイエイ</t>
    </rPh>
    <rPh sb="204" eb="207">
      <t>コウリツセイ</t>
    </rPh>
    <rPh sb="209" eb="211">
      <t>コウジョウ</t>
    </rPh>
    <rPh sb="212" eb="214">
      <t>メザ</t>
    </rPh>
    <rPh sb="221" eb="223">
      <t>ヘイセイ</t>
    </rPh>
    <rPh sb="225" eb="227">
      <t>ネンド</t>
    </rPh>
    <rPh sb="231" eb="234">
      <t>シヨウリョウ</t>
    </rPh>
    <rPh sb="235" eb="237">
      <t>ネア</t>
    </rPh>
    <rPh sb="239" eb="241">
      <t>ジッシ</t>
    </rPh>
    <rPh sb="247" eb="249">
      <t>キュウゲキ</t>
    </rPh>
    <rPh sb="250" eb="252">
      <t>ジュウミン</t>
    </rPh>
    <rPh sb="252" eb="254">
      <t>フタン</t>
    </rPh>
    <rPh sb="255" eb="256">
      <t>ゾウ</t>
    </rPh>
    <rPh sb="256" eb="257">
      <t>カ</t>
    </rPh>
    <rPh sb="258" eb="260">
      <t>コウリョ</t>
    </rPh>
    <rPh sb="262" eb="264">
      <t>ネア</t>
    </rPh>
    <rPh sb="269" eb="271">
      <t>ソウキ</t>
    </rPh>
    <rPh sb="272" eb="274">
      <t>ケイエイ</t>
    </rPh>
    <rPh sb="274" eb="276">
      <t>カイゼン</t>
    </rPh>
    <rPh sb="277" eb="278">
      <t>ムス</t>
    </rPh>
    <rPh sb="295" eb="297">
      <t>テキセイ</t>
    </rPh>
    <rPh sb="298" eb="301">
      <t>シヨウリョウ</t>
    </rPh>
    <rPh sb="307" eb="309">
      <t>コンゴ</t>
    </rPh>
    <rPh sb="310" eb="313">
      <t>ダンカイテキ</t>
    </rPh>
    <rPh sb="314" eb="316">
      <t>ネア</t>
    </rPh>
    <rPh sb="318" eb="321">
      <t>ケイカクテキ</t>
    </rPh>
    <rPh sb="322" eb="324">
      <t>ジッシ</t>
    </rPh>
    <rPh sb="327" eb="329">
      <t>ケイエイ</t>
    </rPh>
    <rPh sb="330" eb="333">
      <t>ケンゼンセイ</t>
    </rPh>
    <rPh sb="335" eb="337">
      <t>コウジョウ</t>
    </rPh>
    <rPh sb="338" eb="339">
      <t>ツト</t>
    </rPh>
    <phoneticPr fontId="4"/>
  </si>
  <si>
    <t xml:space="preserve"> 上記の分析を踏まえ、以下のとおり取組みます。
○適正な料金の設定
・使用料の段階的値上げの計画的な実施
○水洗化率の向上
・未接続世帯への戸別訪問の実施
・未接続世帯への文書等による啓発の実施
○適正な料金の設定
・使用料の段階的値上げの計画的な実施
○水洗化率の向上
・未接続世帯への戸別訪問の実施
・未接続世帯への文書等による啓発の実施</t>
    <rPh sb="101" eb="103">
      <t>テキセイ</t>
    </rPh>
    <rPh sb="104" eb="106">
      <t>リョウキン</t>
    </rPh>
    <rPh sb="107" eb="109">
      <t>セッテイ</t>
    </rPh>
    <rPh sb="111" eb="114">
      <t>シヨウリョウ</t>
    </rPh>
    <rPh sb="115" eb="118">
      <t>ダンカイテキ</t>
    </rPh>
    <rPh sb="118" eb="120">
      <t>ネア</t>
    </rPh>
    <rPh sb="122" eb="125">
      <t>ケイカクテキ</t>
    </rPh>
    <rPh sb="126" eb="128">
      <t>ジッシ</t>
    </rPh>
    <rPh sb="131" eb="134">
      <t>スイセンカ</t>
    </rPh>
    <rPh sb="134" eb="135">
      <t>リツ</t>
    </rPh>
    <rPh sb="136" eb="138">
      <t>コウジョウ</t>
    </rPh>
    <rPh sb="140" eb="143">
      <t>ミセツゾク</t>
    </rPh>
    <rPh sb="143" eb="145">
      <t>セタイ</t>
    </rPh>
    <rPh sb="147" eb="149">
      <t>コベツ</t>
    </rPh>
    <rPh sb="149" eb="151">
      <t>ホウモン</t>
    </rPh>
    <rPh sb="152" eb="154">
      <t>ジッシ</t>
    </rPh>
    <rPh sb="156" eb="159">
      <t>ミセツゾク</t>
    </rPh>
    <rPh sb="159" eb="161">
      <t>セタイ</t>
    </rPh>
    <rPh sb="163" eb="165">
      <t>ブンショ</t>
    </rPh>
    <rPh sb="165" eb="166">
      <t>トウ</t>
    </rPh>
    <rPh sb="169" eb="171">
      <t>ケイハツ</t>
    </rPh>
    <rPh sb="172" eb="174">
      <t>ジッシ</t>
    </rPh>
    <phoneticPr fontId="4"/>
  </si>
  <si>
    <t>管渠については、下水道事業に比べ、設置年度が新しく、現時点において改良等の必要性は特に考えていません。</t>
    <rPh sb="0" eb="2">
      <t>カンキョ</t>
    </rPh>
    <rPh sb="8" eb="11">
      <t>ゲスイドウ</t>
    </rPh>
    <rPh sb="11" eb="13">
      <t>ジギョウ</t>
    </rPh>
    <rPh sb="14" eb="15">
      <t>クラ</t>
    </rPh>
    <rPh sb="17" eb="19">
      <t>セッチ</t>
    </rPh>
    <rPh sb="19" eb="21">
      <t>ネンド</t>
    </rPh>
    <rPh sb="22" eb="23">
      <t>アタラ</t>
    </rPh>
    <rPh sb="26" eb="29">
      <t>ゲンジテン</t>
    </rPh>
    <rPh sb="33" eb="35">
      <t>カイリョウ</t>
    </rPh>
    <rPh sb="35" eb="36">
      <t>トウ</t>
    </rPh>
    <rPh sb="37" eb="40">
      <t>ヒツヨウセイ</t>
    </rPh>
    <rPh sb="41" eb="42">
      <t>トク</t>
    </rPh>
    <rPh sb="43" eb="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</si>
</sst>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053248"/>
        <c:axId val="214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214053248"/>
        <c:axId val="214055168"/>
      </c:lineChart>
      <c:dateAx>
        <c:axId val="214053248"/>
        <c:scaling>
          <c:orientation val="minMax"/>
        </c:scaling>
        <c:delete val="1"/>
        <c:axPos val="b"/>
        <c:numFmt formatCode="ge" sourceLinked="1"/>
        <c:majorTickMark val="none"/>
        <c:minorTickMark val="none"/>
        <c:tickLblPos val="none"/>
        <c:crossAx val="214055168"/>
        <c:crosses val="autoZero"/>
        <c:auto val="1"/>
        <c:lblOffset val="100"/>
        <c:baseTimeUnit val="years"/>
      </c:dateAx>
      <c:valAx>
        <c:axId val="214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17.190000000000001</c:v>
                </c:pt>
                <c:pt idx="1">
                  <c:v>14.7</c:v>
                </c:pt>
                <c:pt idx="2">
                  <c:v>15.15</c:v>
                </c:pt>
                <c:pt idx="3">
                  <c:v>19.13</c:v>
                </c:pt>
                <c:pt idx="4">
                  <c:v>19.78</c:v>
                </c:pt>
              </c:numCache>
            </c:numRef>
          </c:val>
        </c:ser>
        <c:dLbls>
          <c:showLegendKey val="0"/>
          <c:showVal val="0"/>
          <c:showCatName val="0"/>
          <c:showSerName val="0"/>
          <c:showPercent val="0"/>
          <c:showBubbleSize val="0"/>
        </c:dLbls>
        <c:gapWidth val="150"/>
        <c:axId val="217698304"/>
        <c:axId val="217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698304"/>
        <c:axId val="217700224"/>
      </c:lineChart>
      <c:dateAx>
        <c:axId val="217698304"/>
        <c:scaling>
          <c:orientation val="minMax"/>
        </c:scaling>
        <c:delete val="1"/>
        <c:axPos val="b"/>
        <c:numFmt formatCode="ge" sourceLinked="1"/>
        <c:majorTickMark val="none"/>
        <c:minorTickMark val="none"/>
        <c:tickLblPos val="none"/>
        <c:crossAx val="217700224"/>
        <c:crosses val="autoZero"/>
        <c:auto val="1"/>
        <c:lblOffset val="100"/>
        <c:baseTimeUnit val="years"/>
      </c:dateAx>
      <c:valAx>
        <c:axId val="217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709952"/>
        <c:axId val="2177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09952"/>
        <c:axId val="217728512"/>
      </c:lineChart>
      <c:dateAx>
        <c:axId val="217709952"/>
        <c:scaling>
          <c:orientation val="minMax"/>
        </c:scaling>
        <c:delete val="1"/>
        <c:axPos val="b"/>
        <c:numFmt formatCode="ge" sourceLinked="1"/>
        <c:majorTickMark val="none"/>
        <c:minorTickMark val="none"/>
        <c:tickLblPos val="none"/>
        <c:crossAx val="217728512"/>
        <c:crosses val="autoZero"/>
        <c:auto val="1"/>
        <c:lblOffset val="100"/>
        <c:baseTimeUnit val="years"/>
      </c:dateAx>
      <c:valAx>
        <c:axId val="2177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12096"/>
        <c:axId val="231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12096"/>
        <c:axId val="231826560"/>
      </c:lineChart>
      <c:dateAx>
        <c:axId val="231812096"/>
        <c:scaling>
          <c:orientation val="minMax"/>
        </c:scaling>
        <c:delete val="1"/>
        <c:axPos val="b"/>
        <c:numFmt formatCode="ge" sourceLinked="1"/>
        <c:majorTickMark val="none"/>
        <c:minorTickMark val="none"/>
        <c:tickLblPos val="none"/>
        <c:crossAx val="231826560"/>
        <c:crosses val="autoZero"/>
        <c:auto val="1"/>
        <c:lblOffset val="100"/>
        <c:baseTimeUnit val="years"/>
      </c:dateAx>
      <c:valAx>
        <c:axId val="2318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40384"/>
        <c:axId val="231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40384"/>
        <c:axId val="231940864"/>
      </c:lineChart>
      <c:dateAx>
        <c:axId val="231840384"/>
        <c:scaling>
          <c:orientation val="minMax"/>
        </c:scaling>
        <c:delete val="1"/>
        <c:axPos val="b"/>
        <c:numFmt formatCode="ge" sourceLinked="1"/>
        <c:majorTickMark val="none"/>
        <c:minorTickMark val="none"/>
        <c:tickLblPos val="none"/>
        <c:crossAx val="231940864"/>
        <c:crosses val="autoZero"/>
        <c:auto val="1"/>
        <c:lblOffset val="100"/>
        <c:baseTimeUnit val="years"/>
      </c:dateAx>
      <c:valAx>
        <c:axId val="231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93952"/>
        <c:axId val="232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93952"/>
        <c:axId val="232108416"/>
      </c:lineChart>
      <c:dateAx>
        <c:axId val="232093952"/>
        <c:scaling>
          <c:orientation val="minMax"/>
        </c:scaling>
        <c:delete val="1"/>
        <c:axPos val="b"/>
        <c:numFmt formatCode="ge" sourceLinked="1"/>
        <c:majorTickMark val="none"/>
        <c:minorTickMark val="none"/>
        <c:tickLblPos val="none"/>
        <c:crossAx val="232108416"/>
        <c:crosses val="autoZero"/>
        <c:auto val="1"/>
        <c:lblOffset val="100"/>
        <c:baseTimeUnit val="years"/>
      </c:dateAx>
      <c:valAx>
        <c:axId val="232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12691.69</c:v>
                </c:pt>
                <c:pt idx="1">
                  <c:v>12183.19</c:v>
                </c:pt>
                <c:pt idx="2">
                  <c:v>11034.81</c:v>
                </c:pt>
                <c:pt idx="3">
                  <c:v>10250.99</c:v>
                </c:pt>
                <c:pt idx="4">
                  <c:v>4046.19</c:v>
                </c:pt>
              </c:numCache>
            </c:numRef>
          </c:val>
        </c:ser>
        <c:dLbls>
          <c:showLegendKey val="0"/>
          <c:showVal val="0"/>
          <c:showCatName val="0"/>
          <c:showSerName val="0"/>
          <c:showPercent val="0"/>
          <c:showBubbleSize val="0"/>
        </c:dLbls>
        <c:gapWidth val="150"/>
        <c:axId val="232122240"/>
        <c:axId val="232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232122240"/>
        <c:axId val="232136704"/>
      </c:lineChart>
      <c:dateAx>
        <c:axId val="232122240"/>
        <c:scaling>
          <c:orientation val="minMax"/>
        </c:scaling>
        <c:delete val="1"/>
        <c:axPos val="b"/>
        <c:numFmt formatCode="ge" sourceLinked="1"/>
        <c:majorTickMark val="none"/>
        <c:minorTickMark val="none"/>
        <c:tickLblPos val="none"/>
        <c:crossAx val="232136704"/>
        <c:crosses val="autoZero"/>
        <c:auto val="1"/>
        <c:lblOffset val="100"/>
        <c:baseTimeUnit val="years"/>
      </c:dateAx>
      <c:valAx>
        <c:axId val="232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9.32</c:v>
                </c:pt>
                <c:pt idx="1">
                  <c:v>9.19</c:v>
                </c:pt>
                <c:pt idx="2">
                  <c:v>9.2799999999999994</c:v>
                </c:pt>
                <c:pt idx="3">
                  <c:v>9.27</c:v>
                </c:pt>
                <c:pt idx="4">
                  <c:v>7.66</c:v>
                </c:pt>
              </c:numCache>
            </c:numRef>
          </c:val>
        </c:ser>
        <c:dLbls>
          <c:showLegendKey val="0"/>
          <c:showVal val="0"/>
          <c:showCatName val="0"/>
          <c:showSerName val="0"/>
          <c:showPercent val="0"/>
          <c:showBubbleSize val="0"/>
        </c:dLbls>
        <c:gapWidth val="150"/>
        <c:axId val="232240640"/>
        <c:axId val="232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232240640"/>
        <c:axId val="232242560"/>
      </c:lineChart>
      <c:dateAx>
        <c:axId val="232240640"/>
        <c:scaling>
          <c:orientation val="minMax"/>
        </c:scaling>
        <c:delete val="1"/>
        <c:axPos val="b"/>
        <c:numFmt formatCode="ge" sourceLinked="1"/>
        <c:majorTickMark val="none"/>
        <c:minorTickMark val="none"/>
        <c:tickLblPos val="none"/>
        <c:crossAx val="232242560"/>
        <c:crosses val="autoZero"/>
        <c:auto val="1"/>
        <c:lblOffset val="100"/>
        <c:baseTimeUnit val="years"/>
      </c:dateAx>
      <c:valAx>
        <c:axId val="2322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1399.83</c:v>
                </c:pt>
                <c:pt idx="1">
                  <c:v>1442.57</c:v>
                </c:pt>
                <c:pt idx="2">
                  <c:v>1434.61</c:v>
                </c:pt>
                <c:pt idx="3">
                  <c:v>1446.39</c:v>
                </c:pt>
                <c:pt idx="4">
                  <c:v>1731.5</c:v>
                </c:pt>
              </c:numCache>
            </c:numRef>
          </c:val>
        </c:ser>
        <c:dLbls>
          <c:showLegendKey val="0"/>
          <c:showVal val="0"/>
          <c:showCatName val="0"/>
          <c:showSerName val="0"/>
          <c:showPercent val="0"/>
          <c:showBubbleSize val="0"/>
        </c:dLbls>
        <c:gapWidth val="150"/>
        <c:axId val="232297600"/>
        <c:axId val="2322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232297600"/>
        <c:axId val="232299520"/>
      </c:lineChart>
      <c:dateAx>
        <c:axId val="232297600"/>
        <c:scaling>
          <c:orientation val="minMax"/>
        </c:scaling>
        <c:delete val="1"/>
        <c:axPos val="b"/>
        <c:numFmt formatCode="ge" sourceLinked="1"/>
        <c:majorTickMark val="none"/>
        <c:minorTickMark val="none"/>
        <c:tickLblPos val="none"/>
        <c:crossAx val="232299520"/>
        <c:crosses val="autoZero"/>
        <c:auto val="1"/>
        <c:lblOffset val="100"/>
        <c:baseTimeUnit val="years"/>
      </c:dateAx>
      <c:valAx>
        <c:axId val="2322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27.27</c:v>
                </c:pt>
                <c:pt idx="1">
                  <c:v>29.55</c:v>
                </c:pt>
                <c:pt idx="2">
                  <c:v>30.3</c:v>
                </c:pt>
                <c:pt idx="3">
                  <c:v>29.55</c:v>
                </c:pt>
                <c:pt idx="4">
                  <c:v>28.79</c:v>
                </c:pt>
              </c:numCache>
            </c:numRef>
          </c:val>
        </c:ser>
        <c:dLbls>
          <c:showLegendKey val="0"/>
          <c:showVal val="0"/>
          <c:showCatName val="0"/>
          <c:showSerName val="0"/>
          <c:showPercent val="0"/>
          <c:showBubbleSize val="0"/>
        </c:dLbls>
        <c:gapWidth val="150"/>
        <c:axId val="232338176"/>
        <c:axId val="2323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232338176"/>
        <c:axId val="232340096"/>
      </c:lineChart>
      <c:dateAx>
        <c:axId val="232338176"/>
        <c:scaling>
          <c:orientation val="minMax"/>
        </c:scaling>
        <c:delete val="1"/>
        <c:axPos val="b"/>
        <c:numFmt formatCode="ge" sourceLinked="1"/>
        <c:majorTickMark val="none"/>
        <c:minorTickMark val="none"/>
        <c:tickLblPos val="none"/>
        <c:crossAx val="232340096"/>
        <c:crosses val="autoZero"/>
        <c:auto val="1"/>
        <c:lblOffset val="100"/>
        <c:baseTimeUnit val="years"/>
      </c:dateAx>
      <c:valAx>
        <c:axId val="232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61.82</c:v>
                </c:pt>
                <c:pt idx="1">
                  <c:v>66.290000000000006</c:v>
                </c:pt>
                <c:pt idx="2">
                  <c:v>66.540000000000006</c:v>
                </c:pt>
                <c:pt idx="3">
                  <c:v>67.89</c:v>
                </c:pt>
                <c:pt idx="4">
                  <c:v>66.67</c:v>
                </c:pt>
              </c:numCache>
            </c:numRef>
          </c:val>
        </c:ser>
        <c:dLbls>
          <c:showLegendKey val="0"/>
          <c:showVal val="0"/>
          <c:showCatName val="0"/>
          <c:showSerName val="0"/>
          <c:showPercent val="0"/>
          <c:showBubbleSize val="0"/>
        </c:dLbls>
        <c:gapWidth val="150"/>
        <c:axId val="232440192"/>
        <c:axId val="232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232440192"/>
        <c:axId val="232442112"/>
      </c:lineChart>
      <c:dateAx>
        <c:axId val="232440192"/>
        <c:scaling>
          <c:orientation val="minMax"/>
        </c:scaling>
        <c:delete val="1"/>
        <c:axPos val="b"/>
        <c:numFmt formatCode="ge" sourceLinked="1"/>
        <c:majorTickMark val="none"/>
        <c:minorTickMark val="none"/>
        <c:tickLblPos val="none"/>
        <c:crossAx val="232442112"/>
        <c:crosses val="autoZero"/>
        <c:auto val="1"/>
        <c:lblOffset val="100"/>
        <c:baseTimeUnit val="years"/>
      </c:dateAx>
      <c:valAx>
        <c:axId val="232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121</v>
      </c>
      <c r="AE8" s="49"/>
      <c r="AF8" s="49"/>
      <c r="AG8" s="49"/>
      <c r="AH8" s="49"/>
      <c r="AI8" s="49"/>
      <c r="AJ8" s="49"/>
      <c r="AK8" s="4"/>
      <c r="AL8" s="50">
        <f>データ!S6</f>
        <v>22645</v>
      </c>
      <c r="AM8" s="50"/>
      <c r="AN8" s="50"/>
      <c r="AO8" s="50"/>
      <c r="AP8" s="50"/>
      <c r="AQ8" s="50"/>
      <c r="AR8" s="50"/>
      <c r="AS8" s="50"/>
      <c r="AT8" s="45">
        <f>データ!T6</f>
        <v>108.38</v>
      </c>
      <c r="AU8" s="45"/>
      <c r="AV8" s="45"/>
      <c r="AW8" s="45"/>
      <c r="AX8" s="45"/>
      <c r="AY8" s="45"/>
      <c r="AZ8" s="45"/>
      <c r="BA8" s="45"/>
      <c r="BB8" s="45">
        <f>データ!U6</f>
        <v>208.94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1.06</v>
      </c>
      <c r="Q10" s="45"/>
      <c r="R10" s="45"/>
      <c r="S10" s="45"/>
      <c r="T10" s="45"/>
      <c r="U10" s="45"/>
      <c r="V10" s="45"/>
      <c r="W10" s="45">
        <f>データ!Q6</f>
        <v>96.16</v>
      </c>
      <c r="X10" s="45"/>
      <c r="Y10" s="45"/>
      <c r="Z10" s="45"/>
      <c r="AA10" s="45"/>
      <c r="AB10" s="45"/>
      <c r="AC10" s="45"/>
      <c r="AD10" s="50">
        <f>データ!R6</f>
        <v>2468</v>
      </c>
      <c r="AE10" s="50"/>
      <c r="AF10" s="50"/>
      <c r="AG10" s="50"/>
      <c r="AH10" s="50"/>
      <c r="AI10" s="50"/>
      <c r="AJ10" s="50"/>
      <c r="AK10" s="2"/>
      <c r="AL10" s="50">
        <f>データ!V6</f>
        <v>237</v>
      </c>
      <c r="AM10" s="50"/>
      <c r="AN10" s="50"/>
      <c r="AO10" s="50"/>
      <c r="AP10" s="50"/>
      <c r="AQ10" s="50"/>
      <c r="AR10" s="50"/>
      <c r="AS10" s="50"/>
      <c r="AT10" s="45">
        <f>データ!W6</f>
        <v>7.0000000000000007E-2</v>
      </c>
      <c r="AU10" s="45"/>
      <c r="AV10" s="45"/>
      <c r="AW10" s="45"/>
      <c r="AX10" s="45"/>
      <c r="AY10" s="45"/>
      <c r="AZ10" s="45"/>
      <c r="BA10" s="45"/>
      <c r="BB10" s="45">
        <f>データ!X6</f>
        <v>3385.71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264652</v>
      </c>
      <c r="D6" s="33">
        <f t="shared" si="3"/>
        <v>47</v>
      </c>
      <c r="E6" s="33">
        <f t="shared" si="3"/>
        <v>17</v>
      </c>
      <c r="F6" s="33">
        <f t="shared" si="3"/>
        <v>5</v>
      </c>
      <c r="G6" s="33">
        <f t="shared" si="3"/>
        <v>0</v>
      </c>
      <c r="H6" s="33" t="str">
        <f t="shared" si="3"/>
        <v>京都府　与謝野町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1.06</v>
      </c>
      <c r="Q6" s="34">
        <f t="shared" si="3"/>
        <v>96.16</v>
      </c>
      <c r="R6" s="34">
        <f t="shared" si="3"/>
        <v>2468</v>
      </c>
      <c r="S6" s="34">
        <f t="shared" si="3"/>
        <v>22645</v>
      </c>
      <c r="T6" s="34">
        <f t="shared" si="3"/>
        <v>108.38</v>
      </c>
      <c r="U6" s="34">
        <f t="shared" si="3"/>
        <v>208.94</v>
      </c>
      <c r="V6" s="34">
        <f t="shared" si="3"/>
        <v>237</v>
      </c>
      <c r="W6" s="34">
        <f t="shared" si="3"/>
        <v>7.0000000000000007E-2</v>
      </c>
      <c r="X6" s="34">
        <f t="shared" si="3"/>
        <v>3385.71</v>
      </c>
      <c r="Y6" s="35">
        <f>IF(Y7="",NA(),Y7)</f>
        <v>17.190000000000001</v>
      </c>
      <c r="Z6" s="35">
        <f t="shared" ref="Z6:AH6" si="4">IF(Z7="",NA(),Z7)</f>
        <v>14.7</v>
      </c>
      <c r="AA6" s="35">
        <f t="shared" si="4"/>
        <v>15.15</v>
      </c>
      <c r="AB6" s="35">
        <f t="shared" si="4"/>
        <v>19.13</v>
      </c>
      <c r="AC6" s="35">
        <f t="shared" si="4"/>
        <v>19.78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12691.69</v>
      </c>
      <c r="BG6" s="35">
        <f t="shared" ref="BG6:BO6" si="7">IF(BG7="",NA(),BG7)</f>
        <v>12183.19</v>
      </c>
      <c r="BH6" s="35">
        <f t="shared" si="7"/>
        <v>11034.81</v>
      </c>
      <c r="BI6" s="35">
        <f t="shared" si="7"/>
        <v>10250.99</v>
      </c>
      <c r="BJ6" s="35">
        <f t="shared" si="7"/>
        <v>4046.19</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9.32</v>
      </c>
      <c r="BR6" s="35">
        <f t="shared" ref="BR6:BZ6" si="8">IF(BR7="",NA(),BR7)</f>
        <v>9.19</v>
      </c>
      <c r="BS6" s="35">
        <f t="shared" si="8"/>
        <v>9.2799999999999994</v>
      </c>
      <c r="BT6" s="35">
        <f t="shared" si="8"/>
        <v>9.27</v>
      </c>
      <c r="BU6" s="35">
        <f t="shared" si="8"/>
        <v>7.66</v>
      </c>
      <c r="BV6" s="35">
        <f t="shared" si="8"/>
        <v>42.48</v>
      </c>
      <c r="BW6" s="35">
        <f t="shared" si="8"/>
        <v>41.04</v>
      </c>
      <c r="BX6" s="35">
        <f t="shared" si="8"/>
        <v>41.08</v>
      </c>
      <c r="BY6" s="35">
        <f t="shared" si="8"/>
        <v>41.34</v>
      </c>
      <c r="BZ6" s="35">
        <f t="shared" si="8"/>
        <v>40.06</v>
      </c>
      <c r="CA6" s="34" t="str">
        <f>IF(CA7="","",IF(CA7="-","【-】","【"&amp;SUBSTITUTE(TEXT(CA7,"#,##0.00"),"-","△")&amp;"】"))</f>
        <v>【55.73】</v>
      </c>
      <c r="CB6" s="35">
        <f>IF(CB7="",NA(),CB7)</f>
        <v>1399.83</v>
      </c>
      <c r="CC6" s="35">
        <f t="shared" ref="CC6:CK6" si="9">IF(CC7="",NA(),CC7)</f>
        <v>1442.57</v>
      </c>
      <c r="CD6" s="35">
        <f t="shared" si="9"/>
        <v>1434.61</v>
      </c>
      <c r="CE6" s="35">
        <f t="shared" si="9"/>
        <v>1446.39</v>
      </c>
      <c r="CF6" s="35">
        <f t="shared" si="9"/>
        <v>1731.5</v>
      </c>
      <c r="CG6" s="35">
        <f t="shared" si="9"/>
        <v>343.8</v>
      </c>
      <c r="CH6" s="35">
        <f t="shared" si="9"/>
        <v>357.08</v>
      </c>
      <c r="CI6" s="35">
        <f t="shared" si="9"/>
        <v>378.08</v>
      </c>
      <c r="CJ6" s="35">
        <f t="shared" si="9"/>
        <v>357.49</v>
      </c>
      <c r="CK6" s="35">
        <f t="shared" si="9"/>
        <v>355.22</v>
      </c>
      <c r="CL6" s="34" t="str">
        <f>IF(CL7="","",IF(CL7="-","【-】","【"&amp;SUBSTITUTE(TEXT(CL7,"#,##0.00"),"-","△")&amp;"】"))</f>
        <v>【276.78】</v>
      </c>
      <c r="CM6" s="35">
        <f>IF(CM7="",NA(),CM7)</f>
        <v>27.27</v>
      </c>
      <c r="CN6" s="35">
        <f t="shared" ref="CN6:CV6" si="10">IF(CN7="",NA(),CN7)</f>
        <v>29.55</v>
      </c>
      <c r="CO6" s="35">
        <f t="shared" si="10"/>
        <v>30.3</v>
      </c>
      <c r="CP6" s="35">
        <f t="shared" si="10"/>
        <v>29.55</v>
      </c>
      <c r="CQ6" s="35">
        <f t="shared" si="10"/>
        <v>28.79</v>
      </c>
      <c r="CR6" s="35">
        <f t="shared" si="10"/>
        <v>46.06</v>
      </c>
      <c r="CS6" s="35">
        <f t="shared" si="10"/>
        <v>45.95</v>
      </c>
      <c r="CT6" s="35">
        <f t="shared" si="10"/>
        <v>44.69</v>
      </c>
      <c r="CU6" s="35">
        <f t="shared" si="10"/>
        <v>44.69</v>
      </c>
      <c r="CV6" s="35">
        <f t="shared" si="10"/>
        <v>42.84</v>
      </c>
      <c r="CW6" s="34" t="str">
        <f>IF(CW7="","",IF(CW7="-","【-】","【"&amp;SUBSTITUTE(TEXT(CW7,"#,##0.00"),"-","△")&amp;"】"))</f>
        <v>【59.15】</v>
      </c>
      <c r="CX6" s="35">
        <f>IF(CX7="",NA(),CX7)</f>
        <v>61.82</v>
      </c>
      <c r="CY6" s="35">
        <f t="shared" ref="CY6:DG6" si="11">IF(CY7="",NA(),CY7)</f>
        <v>66.290000000000006</v>
      </c>
      <c r="CZ6" s="35">
        <f t="shared" si="11"/>
        <v>66.540000000000006</v>
      </c>
      <c r="DA6" s="35">
        <f t="shared" si="11"/>
        <v>67.89</v>
      </c>
      <c r="DB6" s="35">
        <f t="shared" si="11"/>
        <v>66.67</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264652</v>
      </c>
      <c r="D7" s="37">
        <v>47</v>
      </c>
      <c r="E7" s="37">
        <v>17</v>
      </c>
      <c r="F7" s="37">
        <v>5</v>
      </c>
      <c r="G7" s="37">
        <v>0</v>
      </c>
      <c r="H7" s="37" t="s">
        <v>109</v>
      </c>
      <c r="I7" s="37" t="s">
        <v>110</v>
      </c>
      <c r="J7" s="37" t="s">
        <v>111</v>
      </c>
      <c r="K7" s="37" t="s">
        <v>112</v>
      </c>
      <c r="L7" s="37" t="s">
        <v>113</v>
      </c>
      <c r="M7" s="37"/>
      <c r="N7" s="38" t="s">
        <v>114</v>
      </c>
      <c r="O7" s="38" t="s">
        <v>115</v>
      </c>
      <c r="P7" s="38">
        <v>1.06</v>
      </c>
      <c r="Q7" s="38">
        <v>96.16</v>
      </c>
      <c r="R7" s="38">
        <v>2468</v>
      </c>
      <c r="S7" s="38">
        <v>22645</v>
      </c>
      <c r="T7" s="38">
        <v>108.38</v>
      </c>
      <c r="U7" s="38">
        <v>208.94</v>
      </c>
      <c r="V7" s="38">
        <v>237</v>
      </c>
      <c r="W7" s="38">
        <v>7.0000000000000007E-2</v>
      </c>
      <c r="X7" s="38">
        <v>3385.71</v>
      </c>
      <c r="Y7" s="38">
        <v>17.190000000000001</v>
      </c>
      <c r="Z7" s="38">
        <v>14.7</v>
      </c>
      <c r="AA7" s="38">
        <v>15.15</v>
      </c>
      <c r="AB7" s="38">
        <v>19.13</v>
      </c>
      <c r="AC7" s="38">
        <v>19.78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12691.69</v>
      </c>
      <c r="BG7" s="38">
        <v>12183.19</v>
      </c>
      <c r="BH7" s="38">
        <v>11034.81</v>
      </c>
      <c r="BI7" s="38">
        <v>10250.99</v>
      </c>
      <c r="BJ7" s="38">
        <v>4046.19</v>
      </c>
      <c r="BK7" s="38">
        <v>1144.05</v>
      </c>
      <c r="BL7" s="38">
        <v>1117.1099999999999</v>
      </c>
      <c r="BM7" s="38">
        <v>1161.05</v>
      </c>
      <c r="BN7" s="38">
        <v>979.89</v>
      </c>
      <c r="BO7" s="38">
        <v>1051.43</v>
      </c>
      <c r="BP7" s="38">
        <v>914.53</v>
      </c>
      <c r="BQ7" s="38">
        <v>9.32</v>
      </c>
      <c r="BR7" s="38">
        <v>9.19</v>
      </c>
      <c r="BS7" s="38">
        <v>9.2799999999999994</v>
      </c>
      <c r="BT7" s="38">
        <v>9.27</v>
      </c>
      <c r="BU7" s="38">
        <v>7.66</v>
      </c>
      <c r="BV7" s="38">
        <v>42.48</v>
      </c>
      <c r="BW7" s="38">
        <v>41.04</v>
      </c>
      <c r="BX7" s="38">
        <v>41.08</v>
      </c>
      <c r="BY7" s="38">
        <v>41.34</v>
      </c>
      <c r="BZ7" s="38">
        <v>40.06</v>
      </c>
      <c r="CA7" s="38">
        <v>55.73</v>
      </c>
      <c r="CB7" s="38">
        <v>1399.83</v>
      </c>
      <c r="CC7" s="38">
        <v>1442.57</v>
      </c>
      <c r="CD7" s="38">
        <v>1434.61</v>
      </c>
      <c r="CE7" s="38">
        <v>1446.39</v>
      </c>
      <c r="CF7" s="38">
        <v>1731.5</v>
      </c>
      <c r="CG7" s="38">
        <v>343.8</v>
      </c>
      <c r="CH7" s="38">
        <v>357.08</v>
      </c>
      <c r="CI7" s="38">
        <v>378.08</v>
      </c>
      <c r="CJ7" s="38">
        <v>357.49</v>
      </c>
      <c r="CK7" s="38">
        <v>355.22</v>
      </c>
      <c r="CL7" s="38">
        <v>276.77999999999997</v>
      </c>
      <c r="CM7" s="38">
        <v>27.27</v>
      </c>
      <c r="CN7" s="38">
        <v>29.55</v>
      </c>
      <c r="CO7" s="38">
        <v>30.3</v>
      </c>
      <c r="CP7" s="38">
        <v>29.55</v>
      </c>
      <c r="CQ7" s="38">
        <v>28.79</v>
      </c>
      <c r="CR7" s="38">
        <v>46.06</v>
      </c>
      <c r="CS7" s="38">
        <v>45.95</v>
      </c>
      <c r="CT7" s="38">
        <v>44.69</v>
      </c>
      <c r="CU7" s="38">
        <v>44.69</v>
      </c>
      <c r="CV7" s="38">
        <v>42.84</v>
      </c>
      <c r="CW7" s="38">
        <v>59.15</v>
      </c>
      <c r="CX7" s="38">
        <v>61.82</v>
      </c>
      <c r="CY7" s="38">
        <v>66.290000000000006</v>
      </c>
      <c r="CZ7" s="38">
        <v>66.540000000000006</v>
      </c>
      <c r="DA7" s="38">
        <v>67.89</v>
      </c>
      <c r="DB7" s="38">
        <v>66.67</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2018-02-06T07:49:10Z</cp:lastPrinted>
  <dcterms:modified xsi:type="dcterms:W3CDTF">2018-02-14T05:30:01Z</dcterms:modified>
</cp:coreProperties>
</file>