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himogakit\Desktop\【0209〆切】20180131【京都府 依頼】平成28年度決算「経営比較分析表」の分析等について\平成28年度決算「経営比較分析表」のデータの送付について\"/>
    </mc:Choice>
  </mc:AlternateContent>
  <workbookProtection workbookPassword="B319"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B10" i="4" s="1"/>
  <c r="M6" i="5"/>
  <c r="L6" i="5"/>
  <c r="W8" i="4" s="1"/>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I10" i="4"/>
  <c r="BB8" i="4"/>
  <c r="AT8" i="4"/>
  <c r="AL8" i="4"/>
  <c r="I8" i="4"/>
  <c r="B8" i="4"/>
  <c r="C10" i="5" l="1"/>
  <c r="D10" i="5"/>
  <c r="E10" i="5"/>
  <c r="B10" i="5"/>
</calcChain>
</file>

<file path=xl/sharedStrings.xml><?xml version="1.0" encoding="utf-8"?>
<sst xmlns="http://schemas.openxmlformats.org/spreadsheetml/2006/main" count="237" uniqueCount="124">
  <si>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</si>
  <si>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</si>
  <si>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</si>
  <si>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</si>
  <si>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</si>
  <si>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</si>
  <si>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</si>
  <si>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</si>
  <si>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</si>
  <si>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</si>
  <si>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</si>
  <si>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</si>
  <si>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</si>
  <si>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</si>
  <si>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</si>
  <si>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</si>
  <si>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</si>
  <si>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</si>
  <si>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</si>
  <si>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</si>
  <si>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</si>
  <si>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</si>
  <si>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</si>
  <si>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</si>
  <si>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</si>
  <si>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</si>
  <si>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</si>
  <si>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</si>
  <si>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</si>
  <si>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</si>
  <si>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</si>
  <si>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</si>
  <si>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</si>
  <si>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</si>
  <si>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</si>
  <si>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</si>
  <si>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</si>
  <si>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</si>
  <si>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</si>
  <si>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</si>
  <si>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</si>
  <si>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</si>
  <si>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</si>
  <si>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</si>
  <si>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</si>
  <si>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</si>
  <si>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</si>
  <si>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</si>
  <si>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</si>
  <si>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</si>
  <si>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</si>
  <si>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</si>
  <si>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</si>
  <si>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</si>
  <si>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</si>
  <si>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</si>
  <si>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</si>
  <si>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</si>
  <si>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</si>
  <si>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</si>
  <si>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</si>
  <si>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</si>
  <si>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</si>
  <si>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</si>
  <si>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</si>
  <si>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</si>
  <si>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</si>
  <si>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</si>
  <si>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</si>
  <si>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</si>
  <si>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</si>
  <si>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</si>
  <si>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</si>
  <si>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</si>
  <si>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</si>
  <si>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</si>
  <si>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</si>
  <si>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</si>
  <si>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</si>
  <si>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</si>
  <si>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</si>
  <si>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</si>
  <si>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</si>
  <si>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</si>
  <si>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</si>
  <si>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</si>
  <si>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</si>
  <si>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</si>
  <si>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</si>
  <si>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</si>
  <si>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</si>
  <si>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</si>
  <si>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</si>
  <si>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</si>
  <si>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</si>
  <si>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</si>
  <si>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</si>
  <si>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</si>
  <si>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</si>
  <si>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</si>
  <si>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</si>
  <si>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</si>
  <si>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</si>
  <si>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</si>
  <si>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</si>
  <si>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</si>
  <si>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</si>
  <si>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</si>
  <si>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京都府　伊根町</t>
  </si>
  <si>
    <t>法非適用</t>
  </si>
  <si>
    <t>水道事業</t>
  </si>
  <si>
    <t>簡易水道事業</t>
  </si>
  <si>
    <t>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</si>
  <si>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</si>
  <si>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</si>
  <si>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</si>
  <si>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</si>
  <si>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</si>
  <si>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</si>
  <si>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</si>
  <si>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③管路更新率
　耐用年数内の管路が9割を超えているため、更新率は低い。今後の更新時期について想定しておく必要がある。</t>
    <rPh sb="1" eb="3">
      <t>カンロ</t>
    </rPh>
    <rPh sb="3" eb="5">
      <t>コウシン</t>
    </rPh>
    <rPh sb="5" eb="6">
      <t>リツ</t>
    </rPh>
    <rPh sb="8" eb="10">
      <t>タイヨウ</t>
    </rPh>
    <rPh sb="10" eb="12">
      <t>ネンスウ</t>
    </rPh>
    <rPh sb="12" eb="13">
      <t>ナイ</t>
    </rPh>
    <rPh sb="14" eb="16">
      <t>カンロ</t>
    </rPh>
    <rPh sb="18" eb="19">
      <t>ワリ</t>
    </rPh>
    <rPh sb="20" eb="21">
      <t>コ</t>
    </rPh>
    <rPh sb="28" eb="30">
      <t>コウシン</t>
    </rPh>
    <rPh sb="30" eb="31">
      <t>リツ</t>
    </rPh>
    <rPh sb="32" eb="33">
      <t>ヒク</t>
    </rPh>
    <rPh sb="35" eb="37">
      <t>コンゴ</t>
    </rPh>
    <rPh sb="38" eb="40">
      <t>コウシン</t>
    </rPh>
    <rPh sb="40" eb="42">
      <t>ジキ</t>
    </rPh>
    <rPh sb="46" eb="48">
      <t>ソウテイ</t>
    </rPh>
    <rPh sb="52" eb="54">
      <t>ヒツヨウ</t>
    </rPh>
    <phoneticPr fontId="7"/>
  </si>
  <si>
    <r>
      <t xml:space="preserve">①収益的収支比率
　平成26年度から起債償還金額が減額となったため、平成25年度以前と比較して比率は向上している。しかし、一般会計繰入金収入に依存していることから、今後も維持管理費の削減等の経営改善の取り組みが必要である。
④企業債残高対給水収益比率
　起債償還金の減少により経年比較では減少してきており、類似団体平均を下回る傾向にあるが、今後人口減少等により収入が少なくなる可能性があり、適切な料金収入を検討する必要がある。
⑤料金回収率
</t>
    </r>
    <r>
      <rPr>
        <sz val="10"/>
        <rFont val="ＭＳ ゴシック"/>
        <family val="3"/>
        <charset val="128"/>
      </rPr>
      <t xml:space="preserve">　一般会計からの繰入金は総務省基準内である。しかし、起債償還金が多額であり、料金回収率は100％以下であるため、適切な料金収入を検討する必要がある。
</t>
    </r>
    <r>
      <rPr>
        <sz val="10"/>
        <color theme="1"/>
        <rFont val="ＭＳ ゴシック"/>
        <family val="3"/>
        <charset val="128"/>
      </rPr>
      <t xml:space="preserve">
⑥給水原価
</t>
    </r>
    <r>
      <rPr>
        <sz val="10"/>
        <color rgb="FFFF0000"/>
        <rFont val="ＭＳ ゴシック"/>
        <family val="3"/>
        <charset val="128"/>
      </rPr>
      <t>　</t>
    </r>
    <r>
      <rPr>
        <sz val="10"/>
        <rFont val="ＭＳ ゴシック"/>
        <family val="3"/>
        <charset val="128"/>
      </rPr>
      <t xml:space="preserve">借入金の返済額が多く類似団体平均よりも高い数値となっており、借入金の返済額は今後も継続することから維持管理の効率化などを図り、類似団体平均に近づける努力が必要である。
</t>
    </r>
    <r>
      <rPr>
        <sz val="10"/>
        <color theme="1"/>
        <rFont val="ＭＳ ゴシック"/>
        <family val="3"/>
        <charset val="128"/>
      </rPr>
      <t xml:space="preserve">
⑦施設利用率
</t>
    </r>
    <r>
      <rPr>
        <sz val="10"/>
        <color rgb="FFFF0000"/>
        <rFont val="ＭＳ ゴシック"/>
        <family val="3"/>
        <charset val="128"/>
      </rPr>
      <t>　</t>
    </r>
    <r>
      <rPr>
        <sz val="10"/>
        <rFont val="ＭＳ ゴシック"/>
        <family val="3"/>
        <charset val="128"/>
      </rPr>
      <t>人口減少に伴う有収水量の低下により類似団体平均より低い数値となっており、施設余裕のある状態となっている。適切な</t>
    </r>
    <r>
      <rPr>
        <sz val="10"/>
        <color theme="1"/>
        <rFont val="ＭＳ ゴシック"/>
        <family val="3"/>
        <charset val="128"/>
      </rPr>
      <t>施設規模を把握する必要がある。
⑧有収率
　耐用年数を超えた施設・管路が少ないことから漏水が少なく、類似団体平均より高い数値である。</t>
    </r>
    <rPh sb="1" eb="4">
      <t>シュウエキテキ</t>
    </rPh>
    <rPh sb="4" eb="6">
      <t>シュウシ</t>
    </rPh>
    <rPh sb="6" eb="8">
      <t>ヒリツ</t>
    </rPh>
    <rPh sb="10" eb="12">
      <t>ヘイセイ</t>
    </rPh>
    <rPh sb="14" eb="16">
      <t>ネンド</t>
    </rPh>
    <rPh sb="18" eb="20">
      <t>キサイ</t>
    </rPh>
    <rPh sb="20" eb="22">
      <t>ショウカン</t>
    </rPh>
    <rPh sb="22" eb="23">
      <t>キン</t>
    </rPh>
    <rPh sb="23" eb="24">
      <t>ガク</t>
    </rPh>
    <rPh sb="25" eb="27">
      <t>ゲンガク</t>
    </rPh>
    <rPh sb="34" eb="36">
      <t>ヘイセイ</t>
    </rPh>
    <rPh sb="38" eb="40">
      <t>ネンド</t>
    </rPh>
    <rPh sb="40" eb="42">
      <t>イゼン</t>
    </rPh>
    <rPh sb="43" eb="45">
      <t>ヒカク</t>
    </rPh>
    <rPh sb="47" eb="49">
      <t>ヒリツ</t>
    </rPh>
    <rPh sb="50" eb="52">
      <t>コウジョウ</t>
    </rPh>
    <rPh sb="71" eb="73">
      <t>イゾン</t>
    </rPh>
    <rPh sb="82" eb="84">
      <t>コンゴ</t>
    </rPh>
    <rPh sb="85" eb="87">
      <t>イジ</t>
    </rPh>
    <rPh sb="87" eb="89">
      <t>カンリ</t>
    </rPh>
    <rPh sb="89" eb="90">
      <t>ヒ</t>
    </rPh>
    <rPh sb="91" eb="93">
      <t>サクゲン</t>
    </rPh>
    <rPh sb="93" eb="94">
      <t>トウ</t>
    </rPh>
    <rPh sb="95" eb="97">
      <t>ケイエイ</t>
    </rPh>
    <rPh sb="97" eb="99">
      <t>カイゼン</t>
    </rPh>
    <rPh sb="100" eb="101">
      <t>ト</t>
    </rPh>
    <rPh sb="102" eb="103">
      <t>ク</t>
    </rPh>
    <rPh sb="105" eb="107">
      <t>ヒツヨウ</t>
    </rPh>
    <rPh sb="114" eb="116">
      <t>キギョウ</t>
    </rPh>
    <rPh sb="116" eb="117">
      <t>サイ</t>
    </rPh>
    <rPh sb="117" eb="119">
      <t>ザンダカ</t>
    </rPh>
    <rPh sb="119" eb="120">
      <t>タイ</t>
    </rPh>
    <rPh sb="120" eb="122">
      <t>キュウスイ</t>
    </rPh>
    <rPh sb="122" eb="124">
      <t>シュウエキ</t>
    </rPh>
    <rPh sb="124" eb="126">
      <t>ヒリツ</t>
    </rPh>
    <rPh sb="128" eb="130">
      <t>キサイ</t>
    </rPh>
    <rPh sb="130" eb="132">
      <t>ショウカン</t>
    </rPh>
    <rPh sb="132" eb="133">
      <t>キン</t>
    </rPh>
    <rPh sb="134" eb="136">
      <t>ゲンショウ</t>
    </rPh>
    <rPh sb="139" eb="141">
      <t>ケイネン</t>
    </rPh>
    <rPh sb="141" eb="143">
      <t>ヒカク</t>
    </rPh>
    <rPh sb="145" eb="147">
      <t>ゲンショウ</t>
    </rPh>
    <rPh sb="154" eb="156">
      <t>ルイジ</t>
    </rPh>
    <rPh sb="156" eb="158">
      <t>ダンタイ</t>
    </rPh>
    <rPh sb="158" eb="160">
      <t>ヘイキン</t>
    </rPh>
    <rPh sb="161" eb="163">
      <t>シタマワ</t>
    </rPh>
    <rPh sb="164" eb="166">
      <t>ケイコウ</t>
    </rPh>
    <rPh sb="171" eb="173">
      <t>コンゴ</t>
    </rPh>
    <rPh sb="173" eb="175">
      <t>ジンコウ</t>
    </rPh>
    <rPh sb="175" eb="177">
      <t>ゲンショウ</t>
    </rPh>
    <rPh sb="177" eb="178">
      <t>トウ</t>
    </rPh>
    <rPh sb="181" eb="183">
      <t>シュウニュウ</t>
    </rPh>
    <rPh sb="184" eb="185">
      <t>スク</t>
    </rPh>
    <rPh sb="189" eb="192">
      <t>カノウセイ</t>
    </rPh>
    <rPh sb="204" eb="206">
      <t>ケントウ</t>
    </rPh>
    <rPh sb="208" eb="210">
      <t>ヒツヨウ</t>
    </rPh>
    <rPh sb="217" eb="219">
      <t>リョウキン</t>
    </rPh>
    <rPh sb="219" eb="221">
      <t>カイシュウ</t>
    </rPh>
    <rPh sb="221" eb="222">
      <t>リツ</t>
    </rPh>
    <rPh sb="224" eb="226">
      <t>イッパン</t>
    </rPh>
    <rPh sb="226" eb="228">
      <t>カイケイ</t>
    </rPh>
    <rPh sb="233" eb="234">
      <t>キン</t>
    </rPh>
    <rPh sb="235" eb="238">
      <t>ソウムショウ</t>
    </rPh>
    <rPh sb="238" eb="241">
      <t>キジュンナイ</t>
    </rPh>
    <rPh sb="249" eb="251">
      <t>キサイ</t>
    </rPh>
    <rPh sb="251" eb="253">
      <t>ショウカン</t>
    </rPh>
    <rPh sb="253" eb="254">
      <t>キン</t>
    </rPh>
    <rPh sb="255" eb="257">
      <t>タガク</t>
    </rPh>
    <rPh sb="261" eb="263">
      <t>リョウキン</t>
    </rPh>
    <rPh sb="263" eb="265">
      <t>カイシュウ</t>
    </rPh>
    <rPh sb="265" eb="266">
      <t>リツ</t>
    </rPh>
    <rPh sb="271" eb="273">
      <t>イカ</t>
    </rPh>
    <rPh sb="291" eb="293">
      <t>ヒツヨウ</t>
    </rPh>
    <rPh sb="300" eb="302">
      <t>キュウスイ</t>
    </rPh>
    <rPh sb="302" eb="304">
      <t>ゲンカ</t>
    </rPh>
    <rPh sb="306" eb="308">
      <t>カリイレ</t>
    </rPh>
    <rPh sb="308" eb="309">
      <t>キン</t>
    </rPh>
    <rPh sb="310" eb="312">
      <t>ヘンサイ</t>
    </rPh>
    <rPh sb="312" eb="313">
      <t>ガク</t>
    </rPh>
    <rPh sb="314" eb="315">
      <t>オオ</t>
    </rPh>
    <rPh sb="316" eb="318">
      <t>ルイジ</t>
    </rPh>
    <rPh sb="318" eb="320">
      <t>ダンタイ</t>
    </rPh>
    <rPh sb="320" eb="322">
      <t>ヘイキン</t>
    </rPh>
    <rPh sb="325" eb="326">
      <t>タカ</t>
    </rPh>
    <rPh sb="327" eb="329">
      <t>スウチ</t>
    </rPh>
    <rPh sb="336" eb="338">
      <t>カリイレ</t>
    </rPh>
    <rPh sb="338" eb="339">
      <t>キン</t>
    </rPh>
    <rPh sb="340" eb="342">
      <t>ヘンサイ</t>
    </rPh>
    <rPh sb="342" eb="343">
      <t>ガク</t>
    </rPh>
    <rPh sb="344" eb="346">
      <t>コンゴ</t>
    </rPh>
    <rPh sb="347" eb="349">
      <t>ケイゾク</t>
    </rPh>
    <rPh sb="355" eb="357">
      <t>イジ</t>
    </rPh>
    <rPh sb="369" eb="371">
      <t>ルイジ</t>
    </rPh>
    <rPh sb="371" eb="373">
      <t>ダンタイ</t>
    </rPh>
    <rPh sb="373" eb="375">
      <t>ヘイキン</t>
    </rPh>
    <rPh sb="376" eb="377">
      <t>チカ</t>
    </rPh>
    <rPh sb="380" eb="382">
      <t>ドリョク</t>
    </rPh>
    <rPh sb="383" eb="385">
      <t>ヒツヨウ</t>
    </rPh>
    <rPh sb="399" eb="401">
      <t>ジンコウ</t>
    </rPh>
    <rPh sb="401" eb="403">
      <t>ゲンショウ</t>
    </rPh>
    <rPh sb="404" eb="405">
      <t>トモナ</t>
    </rPh>
    <rPh sb="406" eb="408">
      <t>ユウシュウ</t>
    </rPh>
    <rPh sb="408" eb="410">
      <t>スイリョウ</t>
    </rPh>
    <rPh sb="411" eb="413">
      <t>テイカ</t>
    </rPh>
    <rPh sb="482" eb="483">
      <t>コ</t>
    </rPh>
    <rPh sb="485" eb="487">
      <t>シセツ</t>
    </rPh>
    <rPh sb="488" eb="490">
      <t>カンロ</t>
    </rPh>
    <rPh sb="491" eb="492">
      <t>スク</t>
    </rPh>
    <rPh sb="498" eb="500">
      <t>ロウスイ</t>
    </rPh>
    <rPh sb="501" eb="502">
      <t>スク</t>
    </rPh>
    <phoneticPr fontId="7"/>
  </si>
  <si>
    <t>　耐用年数内の管路が大部分であり漏水が少なく、有収率は高い傾向にあるが、企業債残高は高い傾向にある。収益的収支比率が上昇傾向にあり、経営改善の一定の成果は見られるものの、一般会計からの繰入金収入が多い。府や近隣自治体との情報共有等を行いながら、今後も継続した維持管理費の削減等の経営改善を図る必要がある。</t>
    <rPh sb="10" eb="13">
      <t>ダイブブン</t>
    </rPh>
    <rPh sb="16" eb="18">
      <t>ロウスイ</t>
    </rPh>
    <rPh sb="19" eb="20">
      <t>スク</t>
    </rPh>
    <rPh sb="23" eb="25">
      <t>ユウシュウ</t>
    </rPh>
    <rPh sb="25" eb="26">
      <t>リツ</t>
    </rPh>
    <rPh sb="27" eb="28">
      <t>タカ</t>
    </rPh>
    <rPh sb="29" eb="31">
      <t>ケイコウ</t>
    </rPh>
    <rPh sb="36" eb="38">
      <t>キギョウ</t>
    </rPh>
    <rPh sb="38" eb="39">
      <t>サイ</t>
    </rPh>
    <rPh sb="39" eb="41">
      <t>ザンダカ</t>
    </rPh>
    <rPh sb="42" eb="43">
      <t>タカ</t>
    </rPh>
    <rPh sb="44" eb="46">
      <t>ケイコウ</t>
    </rPh>
    <rPh sb="50" eb="53">
      <t>シュウエキテキ</t>
    </rPh>
    <rPh sb="53" eb="55">
      <t>シュウシ</t>
    </rPh>
    <rPh sb="55" eb="57">
      <t>ヒリツ</t>
    </rPh>
    <rPh sb="58" eb="60">
      <t>ジョウショウ</t>
    </rPh>
    <rPh sb="60" eb="62">
      <t>ケイコウ</t>
    </rPh>
    <rPh sb="66" eb="68">
      <t>ケイエイ</t>
    </rPh>
    <rPh sb="68" eb="70">
      <t>カイゼン</t>
    </rPh>
    <rPh sb="71" eb="73">
      <t>イッテイ</t>
    </rPh>
    <rPh sb="74" eb="76">
      <t>セイカ</t>
    </rPh>
    <rPh sb="77" eb="78">
      <t>ミ</t>
    </rPh>
    <rPh sb="85" eb="87">
      <t>イッパン</t>
    </rPh>
    <rPh sb="87" eb="89">
      <t>カイケイ</t>
    </rPh>
    <rPh sb="92" eb="94">
      <t>クリイレ</t>
    </rPh>
    <rPh sb="94" eb="95">
      <t>キン</t>
    </rPh>
    <rPh sb="95" eb="97">
      <t>シュウニュウ</t>
    </rPh>
    <rPh sb="98" eb="99">
      <t>オオ</t>
    </rPh>
    <rPh sb="101" eb="102">
      <t>フ</t>
    </rPh>
    <rPh sb="103" eb="105">
      <t>キンリン</t>
    </rPh>
    <rPh sb="105" eb="108">
      <t>ジチタイ</t>
    </rPh>
    <rPh sb="110" eb="112">
      <t>ジョウホウ</t>
    </rPh>
    <rPh sb="112" eb="114">
      <t>キョウユウ</t>
    </rPh>
    <rPh sb="114" eb="115">
      <t>トウ</t>
    </rPh>
    <rPh sb="116" eb="117">
      <t>オコナ</t>
    </rPh>
    <rPh sb="122" eb="124">
      <t>コンゴ</t>
    </rPh>
    <rPh sb="125" eb="127">
      <t>ケイゾク</t>
    </rPh>
    <rPh sb="129" eb="131">
      <t>イジ</t>
    </rPh>
    <rPh sb="131" eb="134">
      <t>カンリヒ</t>
    </rPh>
    <rPh sb="135" eb="137">
      <t>サクゲン</t>
    </rPh>
    <rPh sb="137" eb="138">
      <t>トウ</t>
    </rPh>
    <rPh sb="139" eb="141">
      <t>ケイエイ</t>
    </rPh>
    <rPh sb="141" eb="143">
      <t>カイゼン</t>
    </rPh>
    <rPh sb="144" eb="145">
      <t>ハカ</t>
    </rPh>
    <rPh sb="146" eb="148">
      <t>ヒツヨウ</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</si>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</sst>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5"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
      <sz val="10"/>
      <name val="ＭＳ ゴシック"/>
      <family val="3"/>
      <charset val="128"/>
    </font>
    <font>
      <sz val="10"/>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1">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176" fontId="5" fillId="0" borderId="2" xfId="1" applyNumberFormat="1" applyFont="1" applyBorder="1" applyAlignment="1" applyProtection="1">
      <alignment horizontal="center" vertical="center" shrinkToFit="1"/>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0.01</c:v>
                </c:pt>
                <c:pt idx="1">
                  <c:v>0.09</c:v>
                </c:pt>
                <c:pt idx="2">
                  <c:v>0.7</c:v>
                </c:pt>
                <c:pt idx="3">
                  <c:v>0.52</c:v>
                </c:pt>
                <c:pt idx="4">
                  <c:v>0.08</c:v>
                </c:pt>
              </c:numCache>
            </c:numRef>
          </c:val>
        </c:ser>
        <c:dLbls>
          <c:showLegendKey val="0"/>
          <c:showVal val="0"/>
          <c:showCatName val="0"/>
          <c:showSerName val="0"/>
          <c:showPercent val="0"/>
          <c:showBubbleSize val="0"/>
        </c:dLbls>
        <c:gapWidth val="150"/>
        <c:axId val="165270840"/>
        <c:axId val="165271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0.8</c:v>
                </c:pt>
                <c:pt idx="2">
                  <c:v>0.69</c:v>
                </c:pt>
                <c:pt idx="3">
                  <c:v>0.65</c:v>
                </c:pt>
                <c:pt idx="4">
                  <c:v>0.53</c:v>
                </c:pt>
              </c:numCache>
            </c:numRef>
          </c:val>
          <c:smooth val="0"/>
        </c:ser>
        <c:dLbls>
          <c:showLegendKey val="0"/>
          <c:showVal val="0"/>
          <c:showCatName val="0"/>
          <c:showSerName val="0"/>
          <c:showPercent val="0"/>
          <c:showBubbleSize val="0"/>
        </c:dLbls>
        <c:marker val="1"/>
        <c:smooth val="0"/>
        <c:axId val="165270840"/>
        <c:axId val="165271224"/>
      </c:lineChart>
      <c:dateAx>
        <c:axId val="165270840"/>
        <c:scaling>
          <c:orientation val="minMax"/>
        </c:scaling>
        <c:delete val="1"/>
        <c:axPos val="b"/>
        <c:numFmt formatCode="ge" sourceLinked="1"/>
        <c:majorTickMark val="none"/>
        <c:minorTickMark val="none"/>
        <c:tickLblPos val="none"/>
        <c:crossAx val="165271224"/>
        <c:crosses val="autoZero"/>
        <c:auto val="1"/>
        <c:lblOffset val="100"/>
        <c:baseTimeUnit val="years"/>
      </c:dateAx>
      <c:valAx>
        <c:axId val="165271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270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69.95</c:v>
                </c:pt>
                <c:pt idx="1">
                  <c:v>71.19</c:v>
                </c:pt>
                <c:pt idx="2">
                  <c:v>84.06</c:v>
                </c:pt>
                <c:pt idx="3">
                  <c:v>83.48</c:v>
                </c:pt>
                <c:pt idx="4">
                  <c:v>76.67</c:v>
                </c:pt>
              </c:numCache>
            </c:numRef>
          </c:val>
        </c:ser>
        <c:dLbls>
          <c:showLegendKey val="0"/>
          <c:showVal val="0"/>
          <c:showCatName val="0"/>
          <c:showSerName val="0"/>
          <c:showPercent val="0"/>
          <c:showBubbleSize val="0"/>
        </c:dLbls>
        <c:gapWidth val="150"/>
        <c:axId val="274712000"/>
        <c:axId val="274712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74.52</c:v>
                </c:pt>
                <c:pt idx="1">
                  <c:v>76.09</c:v>
                </c:pt>
                <c:pt idx="2">
                  <c:v>75.87</c:v>
                </c:pt>
                <c:pt idx="3">
                  <c:v>76.27</c:v>
                </c:pt>
                <c:pt idx="4">
                  <c:v>77.56</c:v>
                </c:pt>
              </c:numCache>
            </c:numRef>
          </c:val>
          <c:smooth val="0"/>
        </c:ser>
        <c:dLbls>
          <c:showLegendKey val="0"/>
          <c:showVal val="0"/>
          <c:showCatName val="0"/>
          <c:showSerName val="0"/>
          <c:showPercent val="0"/>
          <c:showBubbleSize val="0"/>
        </c:dLbls>
        <c:marker val="1"/>
        <c:smooth val="0"/>
        <c:axId val="274712000"/>
        <c:axId val="274712384"/>
      </c:lineChart>
      <c:dateAx>
        <c:axId val="274712000"/>
        <c:scaling>
          <c:orientation val="minMax"/>
        </c:scaling>
        <c:delete val="1"/>
        <c:axPos val="b"/>
        <c:numFmt formatCode="ge" sourceLinked="1"/>
        <c:majorTickMark val="none"/>
        <c:minorTickMark val="none"/>
        <c:tickLblPos val="none"/>
        <c:crossAx val="274712384"/>
        <c:crosses val="autoZero"/>
        <c:auto val="1"/>
        <c:lblOffset val="100"/>
        <c:baseTimeUnit val="years"/>
      </c:dateAx>
      <c:valAx>
        <c:axId val="274712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471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74793056"/>
        <c:axId val="274799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74793056"/>
        <c:axId val="274799584"/>
      </c:lineChart>
      <c:dateAx>
        <c:axId val="274793056"/>
        <c:scaling>
          <c:orientation val="minMax"/>
        </c:scaling>
        <c:delete val="1"/>
        <c:axPos val="b"/>
        <c:numFmt formatCode="ge" sourceLinked="1"/>
        <c:majorTickMark val="none"/>
        <c:minorTickMark val="none"/>
        <c:tickLblPos val="none"/>
        <c:crossAx val="274799584"/>
        <c:crosses val="autoZero"/>
        <c:auto val="1"/>
        <c:lblOffset val="100"/>
        <c:baseTimeUnit val="years"/>
      </c:dateAx>
      <c:valAx>
        <c:axId val="274799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479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74841336"/>
        <c:axId val="274841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74841336"/>
        <c:axId val="274841720"/>
      </c:lineChart>
      <c:dateAx>
        <c:axId val="274841336"/>
        <c:scaling>
          <c:orientation val="minMax"/>
        </c:scaling>
        <c:delete val="1"/>
        <c:axPos val="b"/>
        <c:numFmt formatCode="ge" sourceLinked="1"/>
        <c:majorTickMark val="none"/>
        <c:minorTickMark val="none"/>
        <c:tickLblPos val="none"/>
        <c:crossAx val="274841720"/>
        <c:crosses val="autoZero"/>
        <c:auto val="1"/>
        <c:lblOffset val="100"/>
        <c:baseTimeUnit val="years"/>
      </c:dateAx>
      <c:valAx>
        <c:axId val="274841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4841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74802816"/>
        <c:axId val="274803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74802816"/>
        <c:axId val="274803208"/>
      </c:lineChart>
      <c:dateAx>
        <c:axId val="274802816"/>
        <c:scaling>
          <c:orientation val="minMax"/>
        </c:scaling>
        <c:delete val="1"/>
        <c:axPos val="b"/>
        <c:numFmt formatCode="ge" sourceLinked="1"/>
        <c:majorTickMark val="none"/>
        <c:minorTickMark val="none"/>
        <c:tickLblPos val="none"/>
        <c:crossAx val="274803208"/>
        <c:crosses val="autoZero"/>
        <c:auto val="1"/>
        <c:lblOffset val="100"/>
        <c:baseTimeUnit val="years"/>
      </c:dateAx>
      <c:valAx>
        <c:axId val="274803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4802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74410656"/>
        <c:axId val="274411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74410656"/>
        <c:axId val="274411048"/>
      </c:lineChart>
      <c:dateAx>
        <c:axId val="274410656"/>
        <c:scaling>
          <c:orientation val="minMax"/>
        </c:scaling>
        <c:delete val="1"/>
        <c:axPos val="b"/>
        <c:numFmt formatCode="ge" sourceLinked="1"/>
        <c:majorTickMark val="none"/>
        <c:minorTickMark val="none"/>
        <c:tickLblPos val="none"/>
        <c:crossAx val="274411048"/>
        <c:crosses val="autoZero"/>
        <c:auto val="1"/>
        <c:lblOffset val="100"/>
        <c:baseTimeUnit val="years"/>
      </c:dateAx>
      <c:valAx>
        <c:axId val="274411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4410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1393.49</c:v>
                </c:pt>
                <c:pt idx="1">
                  <c:v>1277.26</c:v>
                </c:pt>
                <c:pt idx="2">
                  <c:v>1305.3900000000001</c:v>
                </c:pt>
                <c:pt idx="3">
                  <c:v>1227.93</c:v>
                </c:pt>
                <c:pt idx="4">
                  <c:v>1102.5899999999999</c:v>
                </c:pt>
              </c:numCache>
            </c:numRef>
          </c:val>
        </c:ser>
        <c:dLbls>
          <c:showLegendKey val="0"/>
          <c:showVal val="0"/>
          <c:showCatName val="0"/>
          <c:showSerName val="0"/>
          <c:showPercent val="0"/>
          <c:showBubbleSize val="0"/>
        </c:dLbls>
        <c:gapWidth val="150"/>
        <c:axId val="274412224"/>
        <c:axId val="274412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1108.26</c:v>
                </c:pt>
                <c:pt idx="1">
                  <c:v>1113.76</c:v>
                </c:pt>
                <c:pt idx="2">
                  <c:v>1125.69</c:v>
                </c:pt>
                <c:pt idx="3">
                  <c:v>1134.67</c:v>
                </c:pt>
                <c:pt idx="4">
                  <c:v>1144.79</c:v>
                </c:pt>
              </c:numCache>
            </c:numRef>
          </c:val>
          <c:smooth val="0"/>
        </c:ser>
        <c:dLbls>
          <c:showLegendKey val="0"/>
          <c:showVal val="0"/>
          <c:showCatName val="0"/>
          <c:showSerName val="0"/>
          <c:showPercent val="0"/>
          <c:showBubbleSize val="0"/>
        </c:dLbls>
        <c:marker val="1"/>
        <c:smooth val="0"/>
        <c:axId val="274412224"/>
        <c:axId val="274412616"/>
      </c:lineChart>
      <c:dateAx>
        <c:axId val="274412224"/>
        <c:scaling>
          <c:orientation val="minMax"/>
        </c:scaling>
        <c:delete val="1"/>
        <c:axPos val="b"/>
        <c:numFmt formatCode="ge" sourceLinked="1"/>
        <c:majorTickMark val="none"/>
        <c:minorTickMark val="none"/>
        <c:tickLblPos val="none"/>
        <c:crossAx val="274412616"/>
        <c:crosses val="autoZero"/>
        <c:auto val="1"/>
        <c:lblOffset val="100"/>
        <c:baseTimeUnit val="years"/>
      </c:dateAx>
      <c:valAx>
        <c:axId val="274412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4412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45.37</c:v>
                </c:pt>
                <c:pt idx="1">
                  <c:v>44.6</c:v>
                </c:pt>
                <c:pt idx="2">
                  <c:v>46.17</c:v>
                </c:pt>
                <c:pt idx="3">
                  <c:v>47.27</c:v>
                </c:pt>
                <c:pt idx="4">
                  <c:v>46.33</c:v>
                </c:pt>
              </c:numCache>
            </c:numRef>
          </c:val>
        </c:ser>
        <c:dLbls>
          <c:showLegendKey val="0"/>
          <c:showVal val="0"/>
          <c:showCatName val="0"/>
          <c:showSerName val="0"/>
          <c:showPercent val="0"/>
          <c:showBubbleSize val="0"/>
        </c:dLbls>
        <c:gapWidth val="150"/>
        <c:axId val="274413792"/>
        <c:axId val="274414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19.77</c:v>
                </c:pt>
                <c:pt idx="1">
                  <c:v>34.25</c:v>
                </c:pt>
                <c:pt idx="2">
                  <c:v>46.48</c:v>
                </c:pt>
                <c:pt idx="3">
                  <c:v>40.6</c:v>
                </c:pt>
                <c:pt idx="4">
                  <c:v>56.04</c:v>
                </c:pt>
              </c:numCache>
            </c:numRef>
          </c:val>
          <c:smooth val="0"/>
        </c:ser>
        <c:dLbls>
          <c:showLegendKey val="0"/>
          <c:showVal val="0"/>
          <c:showCatName val="0"/>
          <c:showSerName val="0"/>
          <c:showPercent val="0"/>
          <c:showBubbleSize val="0"/>
        </c:dLbls>
        <c:marker val="1"/>
        <c:smooth val="0"/>
        <c:axId val="274413792"/>
        <c:axId val="274414184"/>
      </c:lineChart>
      <c:dateAx>
        <c:axId val="274413792"/>
        <c:scaling>
          <c:orientation val="minMax"/>
        </c:scaling>
        <c:delete val="1"/>
        <c:axPos val="b"/>
        <c:numFmt formatCode="ge" sourceLinked="1"/>
        <c:majorTickMark val="none"/>
        <c:minorTickMark val="none"/>
        <c:tickLblPos val="none"/>
        <c:crossAx val="274414184"/>
        <c:crosses val="autoZero"/>
        <c:auto val="1"/>
        <c:lblOffset val="100"/>
        <c:baseTimeUnit val="years"/>
      </c:dateAx>
      <c:valAx>
        <c:axId val="274414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441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577.49</c:v>
                </c:pt>
                <c:pt idx="1">
                  <c:v>582.78</c:v>
                </c:pt>
                <c:pt idx="2">
                  <c:v>513.51</c:v>
                </c:pt>
                <c:pt idx="3">
                  <c:v>481.52</c:v>
                </c:pt>
                <c:pt idx="4">
                  <c:v>501.14</c:v>
                </c:pt>
              </c:numCache>
            </c:numRef>
          </c:val>
        </c:ser>
        <c:dLbls>
          <c:showLegendKey val="0"/>
          <c:showVal val="0"/>
          <c:showCatName val="0"/>
          <c:showSerName val="0"/>
          <c:showPercent val="0"/>
          <c:showBubbleSize val="0"/>
        </c:dLbls>
        <c:gapWidth val="150"/>
        <c:axId val="274545496"/>
        <c:axId val="274545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878.73</c:v>
                </c:pt>
                <c:pt idx="1">
                  <c:v>501.18</c:v>
                </c:pt>
                <c:pt idx="2">
                  <c:v>376.61</c:v>
                </c:pt>
                <c:pt idx="3">
                  <c:v>440.03</c:v>
                </c:pt>
                <c:pt idx="4">
                  <c:v>304.35000000000002</c:v>
                </c:pt>
              </c:numCache>
            </c:numRef>
          </c:val>
          <c:smooth val="0"/>
        </c:ser>
        <c:dLbls>
          <c:showLegendKey val="0"/>
          <c:showVal val="0"/>
          <c:showCatName val="0"/>
          <c:showSerName val="0"/>
          <c:showPercent val="0"/>
          <c:showBubbleSize val="0"/>
        </c:dLbls>
        <c:marker val="1"/>
        <c:smooth val="0"/>
        <c:axId val="274545496"/>
        <c:axId val="274545888"/>
      </c:lineChart>
      <c:dateAx>
        <c:axId val="274545496"/>
        <c:scaling>
          <c:orientation val="minMax"/>
        </c:scaling>
        <c:delete val="1"/>
        <c:axPos val="b"/>
        <c:numFmt formatCode="ge" sourceLinked="1"/>
        <c:majorTickMark val="none"/>
        <c:minorTickMark val="none"/>
        <c:tickLblPos val="none"/>
        <c:crossAx val="274545888"/>
        <c:crosses val="autoZero"/>
        <c:auto val="1"/>
        <c:lblOffset val="100"/>
        <c:baseTimeUnit val="years"/>
      </c:dateAx>
      <c:valAx>
        <c:axId val="274545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4545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36.39</c:v>
                </c:pt>
                <c:pt idx="1">
                  <c:v>35.42</c:v>
                </c:pt>
                <c:pt idx="2">
                  <c:v>34.28</c:v>
                </c:pt>
                <c:pt idx="3">
                  <c:v>33.770000000000003</c:v>
                </c:pt>
                <c:pt idx="4">
                  <c:v>33.89</c:v>
                </c:pt>
              </c:numCache>
            </c:numRef>
          </c:val>
        </c:ser>
        <c:dLbls>
          <c:showLegendKey val="0"/>
          <c:showVal val="0"/>
          <c:showCatName val="0"/>
          <c:showSerName val="0"/>
          <c:showPercent val="0"/>
          <c:showBubbleSize val="0"/>
        </c:dLbls>
        <c:gapWidth val="150"/>
        <c:axId val="274547064"/>
        <c:axId val="274547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57.17</c:v>
                </c:pt>
                <c:pt idx="1">
                  <c:v>57.55</c:v>
                </c:pt>
                <c:pt idx="2">
                  <c:v>57.43</c:v>
                </c:pt>
                <c:pt idx="3">
                  <c:v>57.29</c:v>
                </c:pt>
                <c:pt idx="4">
                  <c:v>55.9</c:v>
                </c:pt>
              </c:numCache>
            </c:numRef>
          </c:val>
          <c:smooth val="0"/>
        </c:ser>
        <c:dLbls>
          <c:showLegendKey val="0"/>
          <c:showVal val="0"/>
          <c:showCatName val="0"/>
          <c:showSerName val="0"/>
          <c:showPercent val="0"/>
          <c:showBubbleSize val="0"/>
        </c:dLbls>
        <c:marker val="1"/>
        <c:smooth val="0"/>
        <c:axId val="274547064"/>
        <c:axId val="274547456"/>
      </c:lineChart>
      <c:dateAx>
        <c:axId val="274547064"/>
        <c:scaling>
          <c:orientation val="minMax"/>
        </c:scaling>
        <c:delete val="1"/>
        <c:axPos val="b"/>
        <c:numFmt formatCode="ge" sourceLinked="1"/>
        <c:majorTickMark val="none"/>
        <c:minorTickMark val="none"/>
        <c:tickLblPos val="none"/>
        <c:crossAx val="274547456"/>
        <c:crosses val="autoZero"/>
        <c:auto val="1"/>
        <c:lblOffset val="100"/>
        <c:baseTimeUnit val="years"/>
      </c:dateAx>
      <c:valAx>
        <c:axId val="27454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4547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90.68</c:v>
                </c:pt>
                <c:pt idx="1">
                  <c:v>92.09</c:v>
                </c:pt>
                <c:pt idx="2">
                  <c:v>93.5</c:v>
                </c:pt>
                <c:pt idx="3">
                  <c:v>95.01</c:v>
                </c:pt>
                <c:pt idx="4">
                  <c:v>93.57</c:v>
                </c:pt>
              </c:numCache>
            </c:numRef>
          </c:val>
        </c:ser>
        <c:dLbls>
          <c:showLegendKey val="0"/>
          <c:showVal val="0"/>
          <c:showCatName val="0"/>
          <c:showSerName val="0"/>
          <c:showPercent val="0"/>
          <c:showBubbleSize val="0"/>
        </c:dLbls>
        <c:gapWidth val="150"/>
        <c:axId val="275049992"/>
        <c:axId val="275050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74.94</c:v>
                </c:pt>
                <c:pt idx="1">
                  <c:v>74.14</c:v>
                </c:pt>
                <c:pt idx="2">
                  <c:v>73.83</c:v>
                </c:pt>
                <c:pt idx="3">
                  <c:v>73.69</c:v>
                </c:pt>
                <c:pt idx="4">
                  <c:v>73.28</c:v>
                </c:pt>
              </c:numCache>
            </c:numRef>
          </c:val>
          <c:smooth val="0"/>
        </c:ser>
        <c:dLbls>
          <c:showLegendKey val="0"/>
          <c:showVal val="0"/>
          <c:showCatName val="0"/>
          <c:showSerName val="0"/>
          <c:showPercent val="0"/>
          <c:showBubbleSize val="0"/>
        </c:dLbls>
        <c:marker val="1"/>
        <c:smooth val="0"/>
        <c:axId val="275049992"/>
        <c:axId val="275050384"/>
      </c:lineChart>
      <c:dateAx>
        <c:axId val="275049992"/>
        <c:scaling>
          <c:orientation val="minMax"/>
        </c:scaling>
        <c:delete val="1"/>
        <c:axPos val="b"/>
        <c:numFmt formatCode="ge" sourceLinked="1"/>
        <c:majorTickMark val="none"/>
        <c:minorTickMark val="none"/>
        <c:tickLblPos val="none"/>
        <c:crossAx val="275050384"/>
        <c:crosses val="autoZero"/>
        <c:auto val="1"/>
        <c:lblOffset val="100"/>
        <c:baseTimeUnit val="years"/>
      </c:dateAx>
      <c:valAx>
        <c:axId val="27505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5049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AD9" sqref="AD9"/>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4" t="str">
        <f>データ!H6</f>
        <v>京都府　伊根町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x14ac:dyDescent="0.15">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D3</v>
      </c>
      <c r="X8" s="49"/>
      <c r="Y8" s="49"/>
      <c r="Z8" s="49"/>
      <c r="AA8" s="49"/>
      <c r="AB8" s="49"/>
      <c r="AC8" s="49"/>
      <c r="AD8" s="50" t="s">
        <v>123</v>
      </c>
      <c r="AE8" s="50"/>
      <c r="AF8" s="50"/>
      <c r="AG8" s="50"/>
      <c r="AH8" s="50"/>
      <c r="AI8" s="50"/>
      <c r="AJ8" s="50"/>
      <c r="AK8" s="2"/>
      <c r="AL8" s="51">
        <f>データ!$R$6</f>
        <v>2213</v>
      </c>
      <c r="AM8" s="51"/>
      <c r="AN8" s="51"/>
      <c r="AO8" s="51"/>
      <c r="AP8" s="51"/>
      <c r="AQ8" s="51"/>
      <c r="AR8" s="51"/>
      <c r="AS8" s="51"/>
      <c r="AT8" s="46">
        <f>データ!$S$6</f>
        <v>61.95</v>
      </c>
      <c r="AU8" s="46"/>
      <c r="AV8" s="46"/>
      <c r="AW8" s="46"/>
      <c r="AX8" s="46"/>
      <c r="AY8" s="46"/>
      <c r="AZ8" s="46"/>
      <c r="BA8" s="46"/>
      <c r="BB8" s="46">
        <f>データ!$T$6</f>
        <v>35.72</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4"/>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4"/>
      <c r="BK9" s="4"/>
      <c r="BL9" s="52" t="s">
        <v>19</v>
      </c>
      <c r="BM9" s="53"/>
      <c r="BN9" s="11" t="s">
        <v>20</v>
      </c>
      <c r="BO9" s="12"/>
      <c r="BP9" s="12"/>
      <c r="BQ9" s="12"/>
      <c r="BR9" s="12"/>
      <c r="BS9" s="12"/>
      <c r="BT9" s="12"/>
      <c r="BU9" s="12"/>
      <c r="BV9" s="12"/>
      <c r="BW9" s="12"/>
      <c r="BX9" s="12"/>
      <c r="BY9" s="13"/>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93.28</v>
      </c>
      <c r="Q10" s="46"/>
      <c r="R10" s="46"/>
      <c r="S10" s="46"/>
      <c r="T10" s="46"/>
      <c r="U10" s="46"/>
      <c r="V10" s="46"/>
      <c r="W10" s="51">
        <f>データ!$Q$6</f>
        <v>3575</v>
      </c>
      <c r="X10" s="51"/>
      <c r="Y10" s="51"/>
      <c r="Z10" s="51"/>
      <c r="AA10" s="51"/>
      <c r="AB10" s="51"/>
      <c r="AC10" s="51"/>
      <c r="AD10" s="2"/>
      <c r="AE10" s="2"/>
      <c r="AF10" s="2"/>
      <c r="AG10" s="2"/>
      <c r="AH10" s="2"/>
      <c r="AI10" s="2"/>
      <c r="AJ10" s="2"/>
      <c r="AK10" s="2"/>
      <c r="AL10" s="51">
        <f>データ!$U$6</f>
        <v>2041</v>
      </c>
      <c r="AM10" s="51"/>
      <c r="AN10" s="51"/>
      <c r="AO10" s="51"/>
      <c r="AP10" s="51"/>
      <c r="AQ10" s="51"/>
      <c r="AR10" s="51"/>
      <c r="AS10" s="51"/>
      <c r="AT10" s="46">
        <f>データ!$V$6</f>
        <v>2.1</v>
      </c>
      <c r="AU10" s="46"/>
      <c r="AV10" s="46"/>
      <c r="AW10" s="46"/>
      <c r="AX10" s="46"/>
      <c r="AY10" s="46"/>
      <c r="AZ10" s="46"/>
      <c r="BA10" s="46"/>
      <c r="BB10" s="46">
        <f>データ!$W$6</f>
        <v>971.9</v>
      </c>
      <c r="BC10" s="46"/>
      <c r="BD10" s="46"/>
      <c r="BE10" s="46"/>
      <c r="BF10" s="46"/>
      <c r="BG10" s="46"/>
      <c r="BH10" s="46"/>
      <c r="BI10" s="46"/>
      <c r="BJ10" s="2"/>
      <c r="BK10" s="2"/>
      <c r="BL10" s="54" t="s">
        <v>21</v>
      </c>
      <c r="BM10" s="5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121</v>
      </c>
      <c r="BM16" s="71"/>
      <c r="BN16" s="71"/>
      <c r="BO16" s="71"/>
      <c r="BP16" s="71"/>
      <c r="BQ16" s="71"/>
      <c r="BR16" s="71"/>
      <c r="BS16" s="71"/>
      <c r="BT16" s="71"/>
      <c r="BU16" s="71"/>
      <c r="BV16" s="71"/>
      <c r="BW16" s="71"/>
      <c r="BX16" s="71"/>
      <c r="BY16" s="71"/>
      <c r="BZ16" s="72"/>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x14ac:dyDescent="0.15">
      <c r="A34" s="2"/>
      <c r="B34" s="17"/>
      <c r="C34" s="76" t="s">
        <v>26</v>
      </c>
      <c r="D34" s="76"/>
      <c r="E34" s="76"/>
      <c r="F34" s="76"/>
      <c r="G34" s="76"/>
      <c r="H34" s="76"/>
      <c r="I34" s="76"/>
      <c r="J34" s="76"/>
      <c r="K34" s="76"/>
      <c r="L34" s="76"/>
      <c r="M34" s="76"/>
      <c r="N34" s="76"/>
      <c r="O34" s="76"/>
      <c r="P34" s="76"/>
      <c r="Q34" s="20"/>
      <c r="R34" s="76" t="s">
        <v>27</v>
      </c>
      <c r="S34" s="76"/>
      <c r="T34" s="76"/>
      <c r="U34" s="76"/>
      <c r="V34" s="76"/>
      <c r="W34" s="76"/>
      <c r="X34" s="76"/>
      <c r="Y34" s="76"/>
      <c r="Z34" s="76"/>
      <c r="AA34" s="76"/>
      <c r="AB34" s="76"/>
      <c r="AC34" s="76"/>
      <c r="AD34" s="76"/>
      <c r="AE34" s="76"/>
      <c r="AF34" s="20"/>
      <c r="AG34" s="76" t="s">
        <v>28</v>
      </c>
      <c r="AH34" s="76"/>
      <c r="AI34" s="76"/>
      <c r="AJ34" s="76"/>
      <c r="AK34" s="76"/>
      <c r="AL34" s="76"/>
      <c r="AM34" s="76"/>
      <c r="AN34" s="76"/>
      <c r="AO34" s="76"/>
      <c r="AP34" s="76"/>
      <c r="AQ34" s="76"/>
      <c r="AR34" s="76"/>
      <c r="AS34" s="76"/>
      <c r="AT34" s="76"/>
      <c r="AU34" s="20"/>
      <c r="AV34" s="76" t="s">
        <v>29</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x14ac:dyDescent="0.15">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30</v>
      </c>
      <c r="BM45" s="65"/>
      <c r="BN45" s="65"/>
      <c r="BO45" s="65"/>
      <c r="BP45" s="65"/>
      <c r="BQ45" s="65"/>
      <c r="BR45" s="65"/>
      <c r="BS45" s="65"/>
      <c r="BT45" s="65"/>
      <c r="BU45" s="65"/>
      <c r="BV45" s="65"/>
      <c r="BW45" s="65"/>
      <c r="BX45" s="65"/>
      <c r="BY45" s="65"/>
      <c r="BZ45" s="66"/>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7" t="s">
        <v>120</v>
      </c>
      <c r="BM47" s="78"/>
      <c r="BN47" s="78"/>
      <c r="BO47" s="78"/>
      <c r="BP47" s="78"/>
      <c r="BQ47" s="78"/>
      <c r="BR47" s="78"/>
      <c r="BS47" s="78"/>
      <c r="BT47" s="78"/>
      <c r="BU47" s="78"/>
      <c r="BV47" s="78"/>
      <c r="BW47" s="78"/>
      <c r="BX47" s="78"/>
      <c r="BY47" s="78"/>
      <c r="BZ47" s="79"/>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7"/>
      <c r="BM48" s="78"/>
      <c r="BN48" s="78"/>
      <c r="BO48" s="78"/>
      <c r="BP48" s="78"/>
      <c r="BQ48" s="78"/>
      <c r="BR48" s="78"/>
      <c r="BS48" s="78"/>
      <c r="BT48" s="78"/>
      <c r="BU48" s="78"/>
      <c r="BV48" s="78"/>
      <c r="BW48" s="78"/>
      <c r="BX48" s="78"/>
      <c r="BY48" s="78"/>
      <c r="BZ48" s="79"/>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7"/>
      <c r="BM49" s="78"/>
      <c r="BN49" s="78"/>
      <c r="BO49" s="78"/>
      <c r="BP49" s="78"/>
      <c r="BQ49" s="78"/>
      <c r="BR49" s="78"/>
      <c r="BS49" s="78"/>
      <c r="BT49" s="78"/>
      <c r="BU49" s="78"/>
      <c r="BV49" s="78"/>
      <c r="BW49" s="78"/>
      <c r="BX49" s="78"/>
      <c r="BY49" s="78"/>
      <c r="BZ49" s="79"/>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7"/>
      <c r="BM50" s="78"/>
      <c r="BN50" s="78"/>
      <c r="BO50" s="78"/>
      <c r="BP50" s="78"/>
      <c r="BQ50" s="78"/>
      <c r="BR50" s="78"/>
      <c r="BS50" s="78"/>
      <c r="BT50" s="78"/>
      <c r="BU50" s="78"/>
      <c r="BV50" s="78"/>
      <c r="BW50" s="78"/>
      <c r="BX50" s="78"/>
      <c r="BY50" s="78"/>
      <c r="BZ50" s="79"/>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7"/>
      <c r="BM51" s="78"/>
      <c r="BN51" s="78"/>
      <c r="BO51" s="78"/>
      <c r="BP51" s="78"/>
      <c r="BQ51" s="78"/>
      <c r="BR51" s="78"/>
      <c r="BS51" s="78"/>
      <c r="BT51" s="78"/>
      <c r="BU51" s="78"/>
      <c r="BV51" s="78"/>
      <c r="BW51" s="78"/>
      <c r="BX51" s="78"/>
      <c r="BY51" s="78"/>
      <c r="BZ51" s="79"/>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7"/>
      <c r="BM52" s="78"/>
      <c r="BN52" s="78"/>
      <c r="BO52" s="78"/>
      <c r="BP52" s="78"/>
      <c r="BQ52" s="78"/>
      <c r="BR52" s="78"/>
      <c r="BS52" s="78"/>
      <c r="BT52" s="78"/>
      <c r="BU52" s="78"/>
      <c r="BV52" s="78"/>
      <c r="BW52" s="78"/>
      <c r="BX52" s="78"/>
      <c r="BY52" s="78"/>
      <c r="BZ52" s="79"/>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7"/>
      <c r="BM53" s="78"/>
      <c r="BN53" s="78"/>
      <c r="BO53" s="78"/>
      <c r="BP53" s="78"/>
      <c r="BQ53" s="78"/>
      <c r="BR53" s="78"/>
      <c r="BS53" s="78"/>
      <c r="BT53" s="78"/>
      <c r="BU53" s="78"/>
      <c r="BV53" s="78"/>
      <c r="BW53" s="78"/>
      <c r="BX53" s="78"/>
      <c r="BY53" s="78"/>
      <c r="BZ53" s="79"/>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7"/>
      <c r="BM54" s="78"/>
      <c r="BN54" s="78"/>
      <c r="BO54" s="78"/>
      <c r="BP54" s="78"/>
      <c r="BQ54" s="78"/>
      <c r="BR54" s="78"/>
      <c r="BS54" s="78"/>
      <c r="BT54" s="78"/>
      <c r="BU54" s="78"/>
      <c r="BV54" s="78"/>
      <c r="BW54" s="78"/>
      <c r="BX54" s="78"/>
      <c r="BY54" s="78"/>
      <c r="BZ54" s="79"/>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7"/>
      <c r="BM55" s="78"/>
      <c r="BN55" s="78"/>
      <c r="BO55" s="78"/>
      <c r="BP55" s="78"/>
      <c r="BQ55" s="78"/>
      <c r="BR55" s="78"/>
      <c r="BS55" s="78"/>
      <c r="BT55" s="78"/>
      <c r="BU55" s="78"/>
      <c r="BV55" s="78"/>
      <c r="BW55" s="78"/>
      <c r="BX55" s="78"/>
      <c r="BY55" s="78"/>
      <c r="BZ55" s="79"/>
    </row>
    <row r="56" spans="1:78" ht="13.5" customHeight="1" x14ac:dyDescent="0.15">
      <c r="A56" s="2"/>
      <c r="B56" s="17"/>
      <c r="C56" s="76" t="s">
        <v>31</v>
      </c>
      <c r="D56" s="76"/>
      <c r="E56" s="76"/>
      <c r="F56" s="76"/>
      <c r="G56" s="76"/>
      <c r="H56" s="76"/>
      <c r="I56" s="76"/>
      <c r="J56" s="76"/>
      <c r="K56" s="76"/>
      <c r="L56" s="76"/>
      <c r="M56" s="76"/>
      <c r="N56" s="76"/>
      <c r="O56" s="76"/>
      <c r="P56" s="76"/>
      <c r="Q56" s="20"/>
      <c r="R56" s="76" t="s">
        <v>32</v>
      </c>
      <c r="S56" s="76"/>
      <c r="T56" s="76"/>
      <c r="U56" s="76"/>
      <c r="V56" s="76"/>
      <c r="W56" s="76"/>
      <c r="X56" s="76"/>
      <c r="Y56" s="76"/>
      <c r="Z56" s="76"/>
      <c r="AA56" s="76"/>
      <c r="AB56" s="76"/>
      <c r="AC56" s="76"/>
      <c r="AD56" s="76"/>
      <c r="AE56" s="76"/>
      <c r="AF56" s="20"/>
      <c r="AG56" s="76" t="s">
        <v>33</v>
      </c>
      <c r="AH56" s="76"/>
      <c r="AI56" s="76"/>
      <c r="AJ56" s="76"/>
      <c r="AK56" s="76"/>
      <c r="AL56" s="76"/>
      <c r="AM56" s="76"/>
      <c r="AN56" s="76"/>
      <c r="AO56" s="76"/>
      <c r="AP56" s="76"/>
      <c r="AQ56" s="76"/>
      <c r="AR56" s="76"/>
      <c r="AS56" s="76"/>
      <c r="AT56" s="76"/>
      <c r="AU56" s="20"/>
      <c r="AV56" s="76" t="s">
        <v>34</v>
      </c>
      <c r="AW56" s="76"/>
      <c r="AX56" s="76"/>
      <c r="AY56" s="76"/>
      <c r="AZ56" s="76"/>
      <c r="BA56" s="76"/>
      <c r="BB56" s="76"/>
      <c r="BC56" s="76"/>
      <c r="BD56" s="76"/>
      <c r="BE56" s="76"/>
      <c r="BF56" s="76"/>
      <c r="BG56" s="76"/>
      <c r="BH56" s="76"/>
      <c r="BI56" s="76"/>
      <c r="BJ56" s="19"/>
      <c r="BK56" s="2"/>
      <c r="BL56" s="77"/>
      <c r="BM56" s="78"/>
      <c r="BN56" s="78"/>
      <c r="BO56" s="78"/>
      <c r="BP56" s="78"/>
      <c r="BQ56" s="78"/>
      <c r="BR56" s="78"/>
      <c r="BS56" s="78"/>
      <c r="BT56" s="78"/>
      <c r="BU56" s="78"/>
      <c r="BV56" s="78"/>
      <c r="BW56" s="78"/>
      <c r="BX56" s="78"/>
      <c r="BY56" s="78"/>
      <c r="BZ56" s="79"/>
    </row>
    <row r="57" spans="1:78" ht="13.5" customHeight="1" x14ac:dyDescent="0.15">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7"/>
      <c r="BM57" s="78"/>
      <c r="BN57" s="78"/>
      <c r="BO57" s="78"/>
      <c r="BP57" s="78"/>
      <c r="BQ57" s="78"/>
      <c r="BR57" s="78"/>
      <c r="BS57" s="78"/>
      <c r="BT57" s="78"/>
      <c r="BU57" s="78"/>
      <c r="BV57" s="78"/>
      <c r="BW57" s="78"/>
      <c r="BX57" s="78"/>
      <c r="BY57" s="78"/>
      <c r="BZ57" s="79"/>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7"/>
      <c r="BM58" s="78"/>
      <c r="BN58" s="78"/>
      <c r="BO58" s="78"/>
      <c r="BP58" s="78"/>
      <c r="BQ58" s="78"/>
      <c r="BR58" s="78"/>
      <c r="BS58" s="78"/>
      <c r="BT58" s="78"/>
      <c r="BU58" s="78"/>
      <c r="BV58" s="78"/>
      <c r="BW58" s="78"/>
      <c r="BX58" s="78"/>
      <c r="BY58" s="78"/>
      <c r="BZ58" s="79"/>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7"/>
      <c r="BM59" s="78"/>
      <c r="BN59" s="78"/>
      <c r="BO59" s="78"/>
      <c r="BP59" s="78"/>
      <c r="BQ59" s="78"/>
      <c r="BR59" s="78"/>
      <c r="BS59" s="78"/>
      <c r="BT59" s="78"/>
      <c r="BU59" s="78"/>
      <c r="BV59" s="78"/>
      <c r="BW59" s="78"/>
      <c r="BX59" s="78"/>
      <c r="BY59" s="78"/>
      <c r="BZ59" s="79"/>
    </row>
    <row r="60" spans="1:78" ht="13.5" customHeight="1" x14ac:dyDescent="0.15">
      <c r="A60" s="2"/>
      <c r="B60" s="61" t="s">
        <v>35</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7"/>
      <c r="BM60" s="78"/>
      <c r="BN60" s="78"/>
      <c r="BO60" s="78"/>
      <c r="BP60" s="78"/>
      <c r="BQ60" s="78"/>
      <c r="BR60" s="78"/>
      <c r="BS60" s="78"/>
      <c r="BT60" s="78"/>
      <c r="BU60" s="78"/>
      <c r="BV60" s="78"/>
      <c r="BW60" s="78"/>
      <c r="BX60" s="78"/>
      <c r="BY60" s="78"/>
      <c r="BZ60" s="79"/>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7"/>
      <c r="BM61" s="78"/>
      <c r="BN61" s="78"/>
      <c r="BO61" s="78"/>
      <c r="BP61" s="78"/>
      <c r="BQ61" s="78"/>
      <c r="BR61" s="78"/>
      <c r="BS61" s="78"/>
      <c r="BT61" s="78"/>
      <c r="BU61" s="78"/>
      <c r="BV61" s="78"/>
      <c r="BW61" s="78"/>
      <c r="BX61" s="78"/>
      <c r="BY61" s="78"/>
      <c r="BZ61" s="79"/>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7"/>
      <c r="BM62" s="78"/>
      <c r="BN62" s="78"/>
      <c r="BO62" s="78"/>
      <c r="BP62" s="78"/>
      <c r="BQ62" s="78"/>
      <c r="BR62" s="78"/>
      <c r="BS62" s="78"/>
      <c r="BT62" s="78"/>
      <c r="BU62" s="78"/>
      <c r="BV62" s="78"/>
      <c r="BW62" s="78"/>
      <c r="BX62" s="78"/>
      <c r="BY62" s="78"/>
      <c r="BZ62" s="79"/>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80"/>
      <c r="BM63" s="81"/>
      <c r="BN63" s="81"/>
      <c r="BO63" s="81"/>
      <c r="BP63" s="81"/>
      <c r="BQ63" s="81"/>
      <c r="BR63" s="81"/>
      <c r="BS63" s="81"/>
      <c r="BT63" s="81"/>
      <c r="BU63" s="81"/>
      <c r="BV63" s="81"/>
      <c r="BW63" s="81"/>
      <c r="BX63" s="81"/>
      <c r="BY63" s="81"/>
      <c r="BZ63" s="82"/>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36</v>
      </c>
      <c r="BM64" s="65"/>
      <c r="BN64" s="65"/>
      <c r="BO64" s="65"/>
      <c r="BP64" s="65"/>
      <c r="BQ64" s="65"/>
      <c r="BR64" s="65"/>
      <c r="BS64" s="65"/>
      <c r="BT64" s="65"/>
      <c r="BU64" s="65"/>
      <c r="BV64" s="65"/>
      <c r="BW64" s="65"/>
      <c r="BX64" s="65"/>
      <c r="BY64" s="65"/>
      <c r="BZ64" s="66"/>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7" t="s">
        <v>122</v>
      </c>
      <c r="BM66" s="78"/>
      <c r="BN66" s="78"/>
      <c r="BO66" s="78"/>
      <c r="BP66" s="78"/>
      <c r="BQ66" s="78"/>
      <c r="BR66" s="78"/>
      <c r="BS66" s="78"/>
      <c r="BT66" s="78"/>
      <c r="BU66" s="78"/>
      <c r="BV66" s="78"/>
      <c r="BW66" s="78"/>
      <c r="BX66" s="78"/>
      <c r="BY66" s="78"/>
      <c r="BZ66" s="79"/>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7"/>
      <c r="BM67" s="78"/>
      <c r="BN67" s="78"/>
      <c r="BO67" s="78"/>
      <c r="BP67" s="78"/>
      <c r="BQ67" s="78"/>
      <c r="BR67" s="78"/>
      <c r="BS67" s="78"/>
      <c r="BT67" s="78"/>
      <c r="BU67" s="78"/>
      <c r="BV67" s="78"/>
      <c r="BW67" s="78"/>
      <c r="BX67" s="78"/>
      <c r="BY67" s="78"/>
      <c r="BZ67" s="79"/>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7"/>
      <c r="BM68" s="78"/>
      <c r="BN68" s="78"/>
      <c r="BO68" s="78"/>
      <c r="BP68" s="78"/>
      <c r="BQ68" s="78"/>
      <c r="BR68" s="78"/>
      <c r="BS68" s="78"/>
      <c r="BT68" s="78"/>
      <c r="BU68" s="78"/>
      <c r="BV68" s="78"/>
      <c r="BW68" s="78"/>
      <c r="BX68" s="78"/>
      <c r="BY68" s="78"/>
      <c r="BZ68" s="79"/>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7"/>
      <c r="BM69" s="78"/>
      <c r="BN69" s="78"/>
      <c r="BO69" s="78"/>
      <c r="BP69" s="78"/>
      <c r="BQ69" s="78"/>
      <c r="BR69" s="78"/>
      <c r="BS69" s="78"/>
      <c r="BT69" s="78"/>
      <c r="BU69" s="78"/>
      <c r="BV69" s="78"/>
      <c r="BW69" s="78"/>
      <c r="BX69" s="78"/>
      <c r="BY69" s="78"/>
      <c r="BZ69" s="79"/>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7"/>
      <c r="BM70" s="78"/>
      <c r="BN70" s="78"/>
      <c r="BO70" s="78"/>
      <c r="BP70" s="78"/>
      <c r="BQ70" s="78"/>
      <c r="BR70" s="78"/>
      <c r="BS70" s="78"/>
      <c r="BT70" s="78"/>
      <c r="BU70" s="78"/>
      <c r="BV70" s="78"/>
      <c r="BW70" s="78"/>
      <c r="BX70" s="78"/>
      <c r="BY70" s="78"/>
      <c r="BZ70" s="79"/>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7"/>
      <c r="BM71" s="78"/>
      <c r="BN71" s="78"/>
      <c r="BO71" s="78"/>
      <c r="BP71" s="78"/>
      <c r="BQ71" s="78"/>
      <c r="BR71" s="78"/>
      <c r="BS71" s="78"/>
      <c r="BT71" s="78"/>
      <c r="BU71" s="78"/>
      <c r="BV71" s="78"/>
      <c r="BW71" s="78"/>
      <c r="BX71" s="78"/>
      <c r="BY71" s="78"/>
      <c r="BZ71" s="79"/>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7"/>
      <c r="BM72" s="78"/>
      <c r="BN72" s="78"/>
      <c r="BO72" s="78"/>
      <c r="BP72" s="78"/>
      <c r="BQ72" s="78"/>
      <c r="BR72" s="78"/>
      <c r="BS72" s="78"/>
      <c r="BT72" s="78"/>
      <c r="BU72" s="78"/>
      <c r="BV72" s="78"/>
      <c r="BW72" s="78"/>
      <c r="BX72" s="78"/>
      <c r="BY72" s="78"/>
      <c r="BZ72" s="79"/>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7"/>
      <c r="BM73" s="78"/>
      <c r="BN73" s="78"/>
      <c r="BO73" s="78"/>
      <c r="BP73" s="78"/>
      <c r="BQ73" s="78"/>
      <c r="BR73" s="78"/>
      <c r="BS73" s="78"/>
      <c r="BT73" s="78"/>
      <c r="BU73" s="78"/>
      <c r="BV73" s="78"/>
      <c r="BW73" s="78"/>
      <c r="BX73" s="78"/>
      <c r="BY73" s="78"/>
      <c r="BZ73" s="79"/>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7"/>
      <c r="BM74" s="78"/>
      <c r="BN74" s="78"/>
      <c r="BO74" s="78"/>
      <c r="BP74" s="78"/>
      <c r="BQ74" s="78"/>
      <c r="BR74" s="78"/>
      <c r="BS74" s="78"/>
      <c r="BT74" s="78"/>
      <c r="BU74" s="78"/>
      <c r="BV74" s="78"/>
      <c r="BW74" s="78"/>
      <c r="BX74" s="78"/>
      <c r="BY74" s="78"/>
      <c r="BZ74" s="79"/>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7"/>
      <c r="BM75" s="78"/>
      <c r="BN75" s="78"/>
      <c r="BO75" s="78"/>
      <c r="BP75" s="78"/>
      <c r="BQ75" s="78"/>
      <c r="BR75" s="78"/>
      <c r="BS75" s="78"/>
      <c r="BT75" s="78"/>
      <c r="BU75" s="78"/>
      <c r="BV75" s="78"/>
      <c r="BW75" s="78"/>
      <c r="BX75" s="78"/>
      <c r="BY75" s="78"/>
      <c r="BZ75" s="79"/>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7"/>
      <c r="BM76" s="78"/>
      <c r="BN76" s="78"/>
      <c r="BO76" s="78"/>
      <c r="BP76" s="78"/>
      <c r="BQ76" s="78"/>
      <c r="BR76" s="78"/>
      <c r="BS76" s="78"/>
      <c r="BT76" s="78"/>
      <c r="BU76" s="78"/>
      <c r="BV76" s="78"/>
      <c r="BW76" s="78"/>
      <c r="BX76" s="78"/>
      <c r="BY76" s="78"/>
      <c r="BZ76" s="79"/>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7"/>
      <c r="BM77" s="78"/>
      <c r="BN77" s="78"/>
      <c r="BO77" s="78"/>
      <c r="BP77" s="78"/>
      <c r="BQ77" s="78"/>
      <c r="BR77" s="78"/>
      <c r="BS77" s="78"/>
      <c r="BT77" s="78"/>
      <c r="BU77" s="78"/>
      <c r="BV77" s="78"/>
      <c r="BW77" s="78"/>
      <c r="BX77" s="78"/>
      <c r="BY77" s="78"/>
      <c r="BZ77" s="79"/>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7"/>
      <c r="BM78" s="78"/>
      <c r="BN78" s="78"/>
      <c r="BO78" s="78"/>
      <c r="BP78" s="78"/>
      <c r="BQ78" s="78"/>
      <c r="BR78" s="78"/>
      <c r="BS78" s="78"/>
      <c r="BT78" s="78"/>
      <c r="BU78" s="78"/>
      <c r="BV78" s="78"/>
      <c r="BW78" s="78"/>
      <c r="BX78" s="78"/>
      <c r="BY78" s="78"/>
      <c r="BZ78" s="79"/>
    </row>
    <row r="79" spans="1:78" ht="13.5" customHeight="1" x14ac:dyDescent="0.15">
      <c r="A79" s="2"/>
      <c r="B79" s="17"/>
      <c r="C79" s="76" t="s">
        <v>37</v>
      </c>
      <c r="D79" s="76"/>
      <c r="E79" s="76"/>
      <c r="F79" s="76"/>
      <c r="G79" s="76"/>
      <c r="H79" s="76"/>
      <c r="I79" s="76"/>
      <c r="J79" s="76"/>
      <c r="K79" s="76"/>
      <c r="L79" s="76"/>
      <c r="M79" s="76"/>
      <c r="N79" s="76"/>
      <c r="O79" s="76"/>
      <c r="P79" s="76"/>
      <c r="Q79" s="76"/>
      <c r="R79" s="76"/>
      <c r="S79" s="76"/>
      <c r="T79" s="76"/>
      <c r="U79" s="20"/>
      <c r="V79" s="20"/>
      <c r="W79" s="76" t="s">
        <v>38</v>
      </c>
      <c r="X79" s="76"/>
      <c r="Y79" s="76"/>
      <c r="Z79" s="76"/>
      <c r="AA79" s="76"/>
      <c r="AB79" s="76"/>
      <c r="AC79" s="76"/>
      <c r="AD79" s="76"/>
      <c r="AE79" s="76"/>
      <c r="AF79" s="76"/>
      <c r="AG79" s="76"/>
      <c r="AH79" s="76"/>
      <c r="AI79" s="76"/>
      <c r="AJ79" s="76"/>
      <c r="AK79" s="76"/>
      <c r="AL79" s="76"/>
      <c r="AM79" s="76"/>
      <c r="AN79" s="76"/>
      <c r="AO79" s="20"/>
      <c r="AP79" s="20"/>
      <c r="AQ79" s="76" t="s">
        <v>39</v>
      </c>
      <c r="AR79" s="76"/>
      <c r="AS79" s="76"/>
      <c r="AT79" s="76"/>
      <c r="AU79" s="76"/>
      <c r="AV79" s="76"/>
      <c r="AW79" s="76"/>
      <c r="AX79" s="76"/>
      <c r="AY79" s="76"/>
      <c r="AZ79" s="76"/>
      <c r="BA79" s="76"/>
      <c r="BB79" s="76"/>
      <c r="BC79" s="76"/>
      <c r="BD79" s="76"/>
      <c r="BE79" s="76"/>
      <c r="BF79" s="76"/>
      <c r="BG79" s="76"/>
      <c r="BH79" s="76"/>
      <c r="BI79" s="18"/>
      <c r="BJ79" s="19"/>
      <c r="BK79" s="2"/>
      <c r="BL79" s="77"/>
      <c r="BM79" s="78"/>
      <c r="BN79" s="78"/>
      <c r="BO79" s="78"/>
      <c r="BP79" s="78"/>
      <c r="BQ79" s="78"/>
      <c r="BR79" s="78"/>
      <c r="BS79" s="78"/>
      <c r="BT79" s="78"/>
      <c r="BU79" s="78"/>
      <c r="BV79" s="78"/>
      <c r="BW79" s="78"/>
      <c r="BX79" s="78"/>
      <c r="BY79" s="78"/>
      <c r="BZ79" s="79"/>
    </row>
    <row r="80" spans="1:78" ht="13.5" customHeight="1" x14ac:dyDescent="0.15">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7"/>
      <c r="BM80" s="78"/>
      <c r="BN80" s="78"/>
      <c r="BO80" s="78"/>
      <c r="BP80" s="78"/>
      <c r="BQ80" s="78"/>
      <c r="BR80" s="78"/>
      <c r="BS80" s="78"/>
      <c r="BT80" s="78"/>
      <c r="BU80" s="78"/>
      <c r="BV80" s="78"/>
      <c r="BW80" s="78"/>
      <c r="BX80" s="78"/>
      <c r="BY80" s="78"/>
      <c r="BZ80" s="79"/>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7"/>
      <c r="BM81" s="78"/>
      <c r="BN81" s="78"/>
      <c r="BO81" s="78"/>
      <c r="BP81" s="78"/>
      <c r="BQ81" s="78"/>
      <c r="BR81" s="78"/>
      <c r="BS81" s="78"/>
      <c r="BT81" s="78"/>
      <c r="BU81" s="78"/>
      <c r="BV81" s="78"/>
      <c r="BW81" s="78"/>
      <c r="BX81" s="78"/>
      <c r="BY81" s="78"/>
      <c r="BZ81" s="79"/>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0"/>
      <c r="BM82" s="81"/>
      <c r="BN82" s="81"/>
      <c r="BO82" s="81"/>
      <c r="BP82" s="81"/>
      <c r="BQ82" s="81"/>
      <c r="BR82" s="81"/>
      <c r="BS82" s="81"/>
      <c r="BT82" s="81"/>
      <c r="BU82" s="81"/>
      <c r="BV82" s="81"/>
      <c r="BW82" s="81"/>
      <c r="BX82" s="81"/>
      <c r="BY82" s="81"/>
      <c r="BZ82" s="82"/>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54</v>
      </c>
      <c r="N85" s="27" t="s">
        <v>54</v>
      </c>
      <c r="O85" s="27" t="str">
        <f>データ!EN6</f>
        <v>【0.59】</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1" max="1" width="9" style="3"/>
    <col min="2" max="144" width="11.875" style="3" customWidth="1"/>
    <col min="145" max="16384" width="9" style="3"/>
  </cols>
  <sheetData>
    <row r="1" spans="1:144" x14ac:dyDescent="0.15">
      <c r="A1" s="3" t="s">
        <v>55</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56</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57</v>
      </c>
      <c r="B3" s="30" t="s">
        <v>58</v>
      </c>
      <c r="C3" s="30" t="s">
        <v>59</v>
      </c>
      <c r="D3" s="30" t="s">
        <v>60</v>
      </c>
      <c r="E3" s="30" t="s">
        <v>61</v>
      </c>
      <c r="F3" s="30" t="s">
        <v>62</v>
      </c>
      <c r="G3" s="30" t="s">
        <v>63</v>
      </c>
      <c r="H3" s="84" t="s">
        <v>64</v>
      </c>
      <c r="I3" s="85"/>
      <c r="J3" s="85"/>
      <c r="K3" s="85"/>
      <c r="L3" s="85"/>
      <c r="M3" s="85"/>
      <c r="N3" s="85"/>
      <c r="O3" s="85"/>
      <c r="P3" s="85"/>
      <c r="Q3" s="85"/>
      <c r="R3" s="85"/>
      <c r="S3" s="85"/>
      <c r="T3" s="85"/>
      <c r="U3" s="85"/>
      <c r="V3" s="85"/>
      <c r="W3" s="86"/>
      <c r="X3" s="90" t="s">
        <v>65</v>
      </c>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t="s">
        <v>66</v>
      </c>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row>
    <row r="4" spans="1:144" x14ac:dyDescent="0.15">
      <c r="A4" s="29" t="s">
        <v>67</v>
      </c>
      <c r="B4" s="31"/>
      <c r="C4" s="31"/>
      <c r="D4" s="31"/>
      <c r="E4" s="31"/>
      <c r="F4" s="31"/>
      <c r="G4" s="31"/>
      <c r="H4" s="87"/>
      <c r="I4" s="88"/>
      <c r="J4" s="88"/>
      <c r="K4" s="88"/>
      <c r="L4" s="88"/>
      <c r="M4" s="88"/>
      <c r="N4" s="88"/>
      <c r="O4" s="88"/>
      <c r="P4" s="88"/>
      <c r="Q4" s="88"/>
      <c r="R4" s="88"/>
      <c r="S4" s="88"/>
      <c r="T4" s="88"/>
      <c r="U4" s="88"/>
      <c r="V4" s="88"/>
      <c r="W4" s="89"/>
      <c r="X4" s="83" t="s">
        <v>68</v>
      </c>
      <c r="Y4" s="83"/>
      <c r="Z4" s="83"/>
      <c r="AA4" s="83"/>
      <c r="AB4" s="83"/>
      <c r="AC4" s="83"/>
      <c r="AD4" s="83"/>
      <c r="AE4" s="83"/>
      <c r="AF4" s="83"/>
      <c r="AG4" s="83"/>
      <c r="AH4" s="83"/>
      <c r="AI4" s="83" t="s">
        <v>69</v>
      </c>
      <c r="AJ4" s="83"/>
      <c r="AK4" s="83"/>
      <c r="AL4" s="83"/>
      <c r="AM4" s="83"/>
      <c r="AN4" s="83"/>
      <c r="AO4" s="83"/>
      <c r="AP4" s="83"/>
      <c r="AQ4" s="83"/>
      <c r="AR4" s="83"/>
      <c r="AS4" s="83"/>
      <c r="AT4" s="83" t="s">
        <v>70</v>
      </c>
      <c r="AU4" s="83"/>
      <c r="AV4" s="83"/>
      <c r="AW4" s="83"/>
      <c r="AX4" s="83"/>
      <c r="AY4" s="83"/>
      <c r="AZ4" s="83"/>
      <c r="BA4" s="83"/>
      <c r="BB4" s="83"/>
      <c r="BC4" s="83"/>
      <c r="BD4" s="83"/>
      <c r="BE4" s="83" t="s">
        <v>71</v>
      </c>
      <c r="BF4" s="83"/>
      <c r="BG4" s="83"/>
      <c r="BH4" s="83"/>
      <c r="BI4" s="83"/>
      <c r="BJ4" s="83"/>
      <c r="BK4" s="83"/>
      <c r="BL4" s="83"/>
      <c r="BM4" s="83"/>
      <c r="BN4" s="83"/>
      <c r="BO4" s="83"/>
      <c r="BP4" s="83" t="s">
        <v>72</v>
      </c>
      <c r="BQ4" s="83"/>
      <c r="BR4" s="83"/>
      <c r="BS4" s="83"/>
      <c r="BT4" s="83"/>
      <c r="BU4" s="83"/>
      <c r="BV4" s="83"/>
      <c r="BW4" s="83"/>
      <c r="BX4" s="83"/>
      <c r="BY4" s="83"/>
      <c r="BZ4" s="83"/>
      <c r="CA4" s="83" t="s">
        <v>73</v>
      </c>
      <c r="CB4" s="83"/>
      <c r="CC4" s="83"/>
      <c r="CD4" s="83"/>
      <c r="CE4" s="83"/>
      <c r="CF4" s="83"/>
      <c r="CG4" s="83"/>
      <c r="CH4" s="83"/>
      <c r="CI4" s="83"/>
      <c r="CJ4" s="83"/>
      <c r="CK4" s="83"/>
      <c r="CL4" s="83" t="s">
        <v>74</v>
      </c>
      <c r="CM4" s="83"/>
      <c r="CN4" s="83"/>
      <c r="CO4" s="83"/>
      <c r="CP4" s="83"/>
      <c r="CQ4" s="83"/>
      <c r="CR4" s="83"/>
      <c r="CS4" s="83"/>
      <c r="CT4" s="83"/>
      <c r="CU4" s="83"/>
      <c r="CV4" s="83"/>
      <c r="CW4" s="83" t="s">
        <v>75</v>
      </c>
      <c r="CX4" s="83"/>
      <c r="CY4" s="83"/>
      <c r="CZ4" s="83"/>
      <c r="DA4" s="83"/>
      <c r="DB4" s="83"/>
      <c r="DC4" s="83"/>
      <c r="DD4" s="83"/>
      <c r="DE4" s="83"/>
      <c r="DF4" s="83"/>
      <c r="DG4" s="83"/>
      <c r="DH4" s="83" t="s">
        <v>76</v>
      </c>
      <c r="DI4" s="83"/>
      <c r="DJ4" s="83"/>
      <c r="DK4" s="83"/>
      <c r="DL4" s="83"/>
      <c r="DM4" s="83"/>
      <c r="DN4" s="83"/>
      <c r="DO4" s="83"/>
      <c r="DP4" s="83"/>
      <c r="DQ4" s="83"/>
      <c r="DR4" s="83"/>
      <c r="DS4" s="83" t="s">
        <v>77</v>
      </c>
      <c r="DT4" s="83"/>
      <c r="DU4" s="83"/>
      <c r="DV4" s="83"/>
      <c r="DW4" s="83"/>
      <c r="DX4" s="83"/>
      <c r="DY4" s="83"/>
      <c r="DZ4" s="83"/>
      <c r="EA4" s="83"/>
      <c r="EB4" s="83"/>
      <c r="EC4" s="83"/>
      <c r="ED4" s="83" t="s">
        <v>78</v>
      </c>
      <c r="EE4" s="83"/>
      <c r="EF4" s="83"/>
      <c r="EG4" s="83"/>
      <c r="EH4" s="83"/>
      <c r="EI4" s="83"/>
      <c r="EJ4" s="83"/>
      <c r="EK4" s="83"/>
      <c r="EL4" s="83"/>
      <c r="EM4" s="83"/>
      <c r="EN4" s="83"/>
    </row>
    <row r="5" spans="1:144" x14ac:dyDescent="0.15">
      <c r="A5" s="29" t="s">
        <v>79</v>
      </c>
      <c r="B5" s="32"/>
      <c r="C5" s="32"/>
      <c r="D5" s="32"/>
      <c r="E5" s="32"/>
      <c r="F5" s="32"/>
      <c r="G5" s="32"/>
      <c r="H5" s="33" t="s">
        <v>80</v>
      </c>
      <c r="I5" s="33" t="s">
        <v>81</v>
      </c>
      <c r="J5" s="33" t="s">
        <v>82</v>
      </c>
      <c r="K5" s="33" t="s">
        <v>83</v>
      </c>
      <c r="L5" s="33" t="s">
        <v>84</v>
      </c>
      <c r="M5" s="33" t="s">
        <v>85</v>
      </c>
      <c r="N5" s="33" t="s">
        <v>86</v>
      </c>
      <c r="O5" s="33" t="s">
        <v>87</v>
      </c>
      <c r="P5" s="33" t="s">
        <v>88</v>
      </c>
      <c r="Q5" s="33" t="s">
        <v>89</v>
      </c>
      <c r="R5" s="33" t="s">
        <v>90</v>
      </c>
      <c r="S5" s="33" t="s">
        <v>91</v>
      </c>
      <c r="T5" s="33" t="s">
        <v>92</v>
      </c>
      <c r="U5" s="33" t="s">
        <v>93</v>
      </c>
      <c r="V5" s="33" t="s">
        <v>94</v>
      </c>
      <c r="W5" s="33" t="s">
        <v>95</v>
      </c>
      <c r="X5" s="33" t="s">
        <v>96</v>
      </c>
      <c r="Y5" s="33" t="s">
        <v>97</v>
      </c>
      <c r="Z5" s="33" t="s">
        <v>98</v>
      </c>
      <c r="AA5" s="33" t="s">
        <v>99</v>
      </c>
      <c r="AB5" s="33" t="s">
        <v>100</v>
      </c>
      <c r="AC5" s="33" t="s">
        <v>101</v>
      </c>
      <c r="AD5" s="33" t="s">
        <v>102</v>
      </c>
      <c r="AE5" s="33" t="s">
        <v>103</v>
      </c>
      <c r="AF5" s="33" t="s">
        <v>104</v>
      </c>
      <c r="AG5" s="33" t="s">
        <v>105</v>
      </c>
      <c r="AH5" s="33" t="s">
        <v>41</v>
      </c>
      <c r="AI5" s="33" t="s">
        <v>96</v>
      </c>
      <c r="AJ5" s="33" t="s">
        <v>97</v>
      </c>
      <c r="AK5" s="33" t="s">
        <v>98</v>
      </c>
      <c r="AL5" s="33" t="s">
        <v>99</v>
      </c>
      <c r="AM5" s="33" t="s">
        <v>100</v>
      </c>
      <c r="AN5" s="33" t="s">
        <v>101</v>
      </c>
      <c r="AO5" s="33" t="s">
        <v>102</v>
      </c>
      <c r="AP5" s="33" t="s">
        <v>103</v>
      </c>
      <c r="AQ5" s="33" t="s">
        <v>104</v>
      </c>
      <c r="AR5" s="33" t="s">
        <v>105</v>
      </c>
      <c r="AS5" s="33" t="s">
        <v>106</v>
      </c>
      <c r="AT5" s="33" t="s">
        <v>96</v>
      </c>
      <c r="AU5" s="33" t="s">
        <v>97</v>
      </c>
      <c r="AV5" s="33" t="s">
        <v>98</v>
      </c>
      <c r="AW5" s="33" t="s">
        <v>99</v>
      </c>
      <c r="AX5" s="33" t="s">
        <v>100</v>
      </c>
      <c r="AY5" s="33" t="s">
        <v>101</v>
      </c>
      <c r="AZ5" s="33" t="s">
        <v>102</v>
      </c>
      <c r="BA5" s="33" t="s">
        <v>103</v>
      </c>
      <c r="BB5" s="33" t="s">
        <v>104</v>
      </c>
      <c r="BC5" s="33" t="s">
        <v>105</v>
      </c>
      <c r="BD5" s="33" t="s">
        <v>106</v>
      </c>
      <c r="BE5" s="33" t="s">
        <v>96</v>
      </c>
      <c r="BF5" s="33" t="s">
        <v>97</v>
      </c>
      <c r="BG5" s="33" t="s">
        <v>98</v>
      </c>
      <c r="BH5" s="33" t="s">
        <v>99</v>
      </c>
      <c r="BI5" s="33" t="s">
        <v>100</v>
      </c>
      <c r="BJ5" s="33" t="s">
        <v>101</v>
      </c>
      <c r="BK5" s="33" t="s">
        <v>102</v>
      </c>
      <c r="BL5" s="33" t="s">
        <v>103</v>
      </c>
      <c r="BM5" s="33" t="s">
        <v>104</v>
      </c>
      <c r="BN5" s="33" t="s">
        <v>105</v>
      </c>
      <c r="BO5" s="33" t="s">
        <v>106</v>
      </c>
      <c r="BP5" s="33" t="s">
        <v>96</v>
      </c>
      <c r="BQ5" s="33" t="s">
        <v>97</v>
      </c>
      <c r="BR5" s="33" t="s">
        <v>98</v>
      </c>
      <c r="BS5" s="33" t="s">
        <v>99</v>
      </c>
      <c r="BT5" s="33" t="s">
        <v>100</v>
      </c>
      <c r="BU5" s="33" t="s">
        <v>101</v>
      </c>
      <c r="BV5" s="33" t="s">
        <v>102</v>
      </c>
      <c r="BW5" s="33" t="s">
        <v>103</v>
      </c>
      <c r="BX5" s="33" t="s">
        <v>104</v>
      </c>
      <c r="BY5" s="33" t="s">
        <v>105</v>
      </c>
      <c r="BZ5" s="33" t="s">
        <v>106</v>
      </c>
      <c r="CA5" s="33" t="s">
        <v>96</v>
      </c>
      <c r="CB5" s="33" t="s">
        <v>97</v>
      </c>
      <c r="CC5" s="33" t="s">
        <v>98</v>
      </c>
      <c r="CD5" s="33" t="s">
        <v>99</v>
      </c>
      <c r="CE5" s="33" t="s">
        <v>100</v>
      </c>
      <c r="CF5" s="33" t="s">
        <v>101</v>
      </c>
      <c r="CG5" s="33" t="s">
        <v>102</v>
      </c>
      <c r="CH5" s="33" t="s">
        <v>103</v>
      </c>
      <c r="CI5" s="33" t="s">
        <v>104</v>
      </c>
      <c r="CJ5" s="33" t="s">
        <v>105</v>
      </c>
      <c r="CK5" s="33" t="s">
        <v>106</v>
      </c>
      <c r="CL5" s="33" t="s">
        <v>96</v>
      </c>
      <c r="CM5" s="33" t="s">
        <v>97</v>
      </c>
      <c r="CN5" s="33" t="s">
        <v>98</v>
      </c>
      <c r="CO5" s="33" t="s">
        <v>99</v>
      </c>
      <c r="CP5" s="33" t="s">
        <v>100</v>
      </c>
      <c r="CQ5" s="33" t="s">
        <v>101</v>
      </c>
      <c r="CR5" s="33" t="s">
        <v>102</v>
      </c>
      <c r="CS5" s="33" t="s">
        <v>103</v>
      </c>
      <c r="CT5" s="33" t="s">
        <v>104</v>
      </c>
      <c r="CU5" s="33" t="s">
        <v>105</v>
      </c>
      <c r="CV5" s="33" t="s">
        <v>106</v>
      </c>
      <c r="CW5" s="33" t="s">
        <v>96</v>
      </c>
      <c r="CX5" s="33" t="s">
        <v>97</v>
      </c>
      <c r="CY5" s="33" t="s">
        <v>98</v>
      </c>
      <c r="CZ5" s="33" t="s">
        <v>99</v>
      </c>
      <c r="DA5" s="33" t="s">
        <v>100</v>
      </c>
      <c r="DB5" s="33" t="s">
        <v>101</v>
      </c>
      <c r="DC5" s="33" t="s">
        <v>102</v>
      </c>
      <c r="DD5" s="33" t="s">
        <v>103</v>
      </c>
      <c r="DE5" s="33" t="s">
        <v>104</v>
      </c>
      <c r="DF5" s="33" t="s">
        <v>105</v>
      </c>
      <c r="DG5" s="33" t="s">
        <v>106</v>
      </c>
      <c r="DH5" s="33" t="s">
        <v>96</v>
      </c>
      <c r="DI5" s="33" t="s">
        <v>97</v>
      </c>
      <c r="DJ5" s="33" t="s">
        <v>98</v>
      </c>
      <c r="DK5" s="33" t="s">
        <v>99</v>
      </c>
      <c r="DL5" s="33" t="s">
        <v>100</v>
      </c>
      <c r="DM5" s="33" t="s">
        <v>101</v>
      </c>
      <c r="DN5" s="33" t="s">
        <v>102</v>
      </c>
      <c r="DO5" s="33" t="s">
        <v>103</v>
      </c>
      <c r="DP5" s="33" t="s">
        <v>104</v>
      </c>
      <c r="DQ5" s="33" t="s">
        <v>105</v>
      </c>
      <c r="DR5" s="33" t="s">
        <v>106</v>
      </c>
      <c r="DS5" s="33" t="s">
        <v>96</v>
      </c>
      <c r="DT5" s="33" t="s">
        <v>97</v>
      </c>
      <c r="DU5" s="33" t="s">
        <v>98</v>
      </c>
      <c r="DV5" s="33" t="s">
        <v>99</v>
      </c>
      <c r="DW5" s="33" t="s">
        <v>100</v>
      </c>
      <c r="DX5" s="33" t="s">
        <v>101</v>
      </c>
      <c r="DY5" s="33" t="s">
        <v>102</v>
      </c>
      <c r="DZ5" s="33" t="s">
        <v>103</v>
      </c>
      <c r="EA5" s="33" t="s">
        <v>104</v>
      </c>
      <c r="EB5" s="33" t="s">
        <v>105</v>
      </c>
      <c r="EC5" s="33" t="s">
        <v>106</v>
      </c>
      <c r="ED5" s="33" t="s">
        <v>96</v>
      </c>
      <c r="EE5" s="33" t="s">
        <v>97</v>
      </c>
      <c r="EF5" s="33" t="s">
        <v>98</v>
      </c>
      <c r="EG5" s="33" t="s">
        <v>99</v>
      </c>
      <c r="EH5" s="33" t="s">
        <v>100</v>
      </c>
      <c r="EI5" s="33" t="s">
        <v>101</v>
      </c>
      <c r="EJ5" s="33" t="s">
        <v>102</v>
      </c>
      <c r="EK5" s="33" t="s">
        <v>103</v>
      </c>
      <c r="EL5" s="33" t="s">
        <v>104</v>
      </c>
      <c r="EM5" s="33" t="s">
        <v>105</v>
      </c>
      <c r="EN5" s="33" t="s">
        <v>106</v>
      </c>
    </row>
    <row r="6" spans="1:144" s="37" customFormat="1" x14ac:dyDescent="0.15">
      <c r="A6" s="29" t="s">
        <v>107</v>
      </c>
      <c r="B6" s="34">
        <f>B7</f>
        <v>2016</v>
      </c>
      <c r="C6" s="34">
        <f t="shared" ref="C6:W6" si="3">C7</f>
        <v>264636</v>
      </c>
      <c r="D6" s="34">
        <f t="shared" si="3"/>
        <v>47</v>
      </c>
      <c r="E6" s="34">
        <f t="shared" si="3"/>
        <v>1</v>
      </c>
      <c r="F6" s="34">
        <f t="shared" si="3"/>
        <v>0</v>
      </c>
      <c r="G6" s="34">
        <f t="shared" si="3"/>
        <v>0</v>
      </c>
      <c r="H6" s="34" t="str">
        <f t="shared" si="3"/>
        <v>京都府　伊根町</v>
      </c>
      <c r="I6" s="34" t="str">
        <f t="shared" si="3"/>
        <v>法非適用</v>
      </c>
      <c r="J6" s="34" t="str">
        <f t="shared" si="3"/>
        <v>水道事業</v>
      </c>
      <c r="K6" s="34" t="str">
        <f t="shared" si="3"/>
        <v>簡易水道事業</v>
      </c>
      <c r="L6" s="34" t="str">
        <f t="shared" si="3"/>
        <v>D3</v>
      </c>
      <c r="M6" s="34">
        <f t="shared" si="3"/>
        <v>0</v>
      </c>
      <c r="N6" s="35" t="str">
        <f t="shared" si="3"/>
        <v>-</v>
      </c>
      <c r="O6" s="35" t="str">
        <f t="shared" si="3"/>
        <v>該当数値なし</v>
      </c>
      <c r="P6" s="35">
        <f t="shared" si="3"/>
        <v>93.28</v>
      </c>
      <c r="Q6" s="35">
        <f t="shared" si="3"/>
        <v>3575</v>
      </c>
      <c r="R6" s="35">
        <f t="shared" si="3"/>
        <v>2213</v>
      </c>
      <c r="S6" s="35">
        <f t="shared" si="3"/>
        <v>61.95</v>
      </c>
      <c r="T6" s="35">
        <f t="shared" si="3"/>
        <v>35.72</v>
      </c>
      <c r="U6" s="35">
        <f t="shared" si="3"/>
        <v>2041</v>
      </c>
      <c r="V6" s="35">
        <f t="shared" si="3"/>
        <v>2.1</v>
      </c>
      <c r="W6" s="35">
        <f t="shared" si="3"/>
        <v>971.9</v>
      </c>
      <c r="X6" s="36">
        <f>IF(X7="",NA(),X7)</f>
        <v>69.95</v>
      </c>
      <c r="Y6" s="36">
        <f t="shared" ref="Y6:AG6" si="4">IF(Y7="",NA(),Y7)</f>
        <v>71.19</v>
      </c>
      <c r="Z6" s="36">
        <f t="shared" si="4"/>
        <v>84.06</v>
      </c>
      <c r="AA6" s="36">
        <f t="shared" si="4"/>
        <v>83.48</v>
      </c>
      <c r="AB6" s="36">
        <f t="shared" si="4"/>
        <v>76.67</v>
      </c>
      <c r="AC6" s="36">
        <f t="shared" si="4"/>
        <v>74.52</v>
      </c>
      <c r="AD6" s="36">
        <f t="shared" si="4"/>
        <v>76.09</v>
      </c>
      <c r="AE6" s="36">
        <f t="shared" si="4"/>
        <v>75.87</v>
      </c>
      <c r="AF6" s="36">
        <f t="shared" si="4"/>
        <v>76.27</v>
      </c>
      <c r="AG6" s="36">
        <f t="shared" si="4"/>
        <v>77.56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1393.49</v>
      </c>
      <c r="BF6" s="36">
        <f t="shared" ref="BF6:BN6" si="7">IF(BF7="",NA(),BF7)</f>
        <v>1277.26</v>
      </c>
      <c r="BG6" s="36">
        <f t="shared" si="7"/>
        <v>1305.3900000000001</v>
      </c>
      <c r="BH6" s="36">
        <f t="shared" si="7"/>
        <v>1227.93</v>
      </c>
      <c r="BI6" s="36">
        <f t="shared" si="7"/>
        <v>1102.5899999999999</v>
      </c>
      <c r="BJ6" s="36">
        <f t="shared" si="7"/>
        <v>1108.26</v>
      </c>
      <c r="BK6" s="36">
        <f t="shared" si="7"/>
        <v>1113.76</v>
      </c>
      <c r="BL6" s="36">
        <f t="shared" si="7"/>
        <v>1125.69</v>
      </c>
      <c r="BM6" s="36">
        <f t="shared" si="7"/>
        <v>1134.67</v>
      </c>
      <c r="BN6" s="36">
        <f t="shared" si="7"/>
        <v>1144.79</v>
      </c>
      <c r="BO6" s="35" t="str">
        <f>IF(BO7="","",IF(BO7="-","【-】","【"&amp;SUBSTITUTE(TEXT(BO7,"#,##0.00"),"-","△")&amp;"】"))</f>
        <v>【1,280.76】</v>
      </c>
      <c r="BP6" s="36">
        <f>IF(BP7="",NA(),BP7)</f>
        <v>45.37</v>
      </c>
      <c r="BQ6" s="36">
        <f t="shared" ref="BQ6:BY6" si="8">IF(BQ7="",NA(),BQ7)</f>
        <v>44.6</v>
      </c>
      <c r="BR6" s="36">
        <f t="shared" si="8"/>
        <v>46.17</v>
      </c>
      <c r="BS6" s="36">
        <f t="shared" si="8"/>
        <v>47.27</v>
      </c>
      <c r="BT6" s="36">
        <f t="shared" si="8"/>
        <v>46.33</v>
      </c>
      <c r="BU6" s="36">
        <f t="shared" si="8"/>
        <v>19.77</v>
      </c>
      <c r="BV6" s="36">
        <f t="shared" si="8"/>
        <v>34.25</v>
      </c>
      <c r="BW6" s="36">
        <f t="shared" si="8"/>
        <v>46.48</v>
      </c>
      <c r="BX6" s="36">
        <f t="shared" si="8"/>
        <v>40.6</v>
      </c>
      <c r="BY6" s="36">
        <f t="shared" si="8"/>
        <v>56.04</v>
      </c>
      <c r="BZ6" s="35" t="str">
        <f>IF(BZ7="","",IF(BZ7="-","【-】","【"&amp;SUBSTITUTE(TEXT(BZ7,"#,##0.00"),"-","△")&amp;"】"))</f>
        <v>【53.06】</v>
      </c>
      <c r="CA6" s="36">
        <f>IF(CA7="",NA(),CA7)</f>
        <v>577.49</v>
      </c>
      <c r="CB6" s="36">
        <f t="shared" ref="CB6:CJ6" si="9">IF(CB7="",NA(),CB7)</f>
        <v>582.78</v>
      </c>
      <c r="CC6" s="36">
        <f t="shared" si="9"/>
        <v>513.51</v>
      </c>
      <c r="CD6" s="36">
        <f t="shared" si="9"/>
        <v>481.52</v>
      </c>
      <c r="CE6" s="36">
        <f t="shared" si="9"/>
        <v>501.14</v>
      </c>
      <c r="CF6" s="36">
        <f t="shared" si="9"/>
        <v>878.73</v>
      </c>
      <c r="CG6" s="36">
        <f t="shared" si="9"/>
        <v>501.18</v>
      </c>
      <c r="CH6" s="36">
        <f t="shared" si="9"/>
        <v>376.61</v>
      </c>
      <c r="CI6" s="36">
        <f t="shared" si="9"/>
        <v>440.03</v>
      </c>
      <c r="CJ6" s="36">
        <f t="shared" si="9"/>
        <v>304.35000000000002</v>
      </c>
      <c r="CK6" s="35" t="str">
        <f>IF(CK7="","",IF(CK7="-","【-】","【"&amp;SUBSTITUTE(TEXT(CK7,"#,##0.00"),"-","△")&amp;"】"))</f>
        <v>【314.83】</v>
      </c>
      <c r="CL6" s="36">
        <f>IF(CL7="",NA(),CL7)</f>
        <v>36.39</v>
      </c>
      <c r="CM6" s="36">
        <f t="shared" ref="CM6:CU6" si="10">IF(CM7="",NA(),CM7)</f>
        <v>35.42</v>
      </c>
      <c r="CN6" s="36">
        <f t="shared" si="10"/>
        <v>34.28</v>
      </c>
      <c r="CO6" s="36">
        <f t="shared" si="10"/>
        <v>33.770000000000003</v>
      </c>
      <c r="CP6" s="36">
        <f t="shared" si="10"/>
        <v>33.89</v>
      </c>
      <c r="CQ6" s="36">
        <f t="shared" si="10"/>
        <v>57.17</v>
      </c>
      <c r="CR6" s="36">
        <f t="shared" si="10"/>
        <v>57.55</v>
      </c>
      <c r="CS6" s="36">
        <f t="shared" si="10"/>
        <v>57.43</v>
      </c>
      <c r="CT6" s="36">
        <f t="shared" si="10"/>
        <v>57.29</v>
      </c>
      <c r="CU6" s="36">
        <f t="shared" si="10"/>
        <v>55.9</v>
      </c>
      <c r="CV6" s="35" t="str">
        <f>IF(CV7="","",IF(CV7="-","【-】","【"&amp;SUBSTITUTE(TEXT(CV7,"#,##0.00"),"-","△")&amp;"】"))</f>
        <v>【56.28】</v>
      </c>
      <c r="CW6" s="36">
        <f>IF(CW7="",NA(),CW7)</f>
        <v>90.68</v>
      </c>
      <c r="CX6" s="36">
        <f t="shared" ref="CX6:DF6" si="11">IF(CX7="",NA(),CX7)</f>
        <v>92.09</v>
      </c>
      <c r="CY6" s="36">
        <f t="shared" si="11"/>
        <v>93.5</v>
      </c>
      <c r="CZ6" s="36">
        <f t="shared" si="11"/>
        <v>95.01</v>
      </c>
      <c r="DA6" s="36">
        <f t="shared" si="11"/>
        <v>93.57</v>
      </c>
      <c r="DB6" s="36">
        <f t="shared" si="11"/>
        <v>74.94</v>
      </c>
      <c r="DC6" s="36">
        <f t="shared" si="11"/>
        <v>74.14</v>
      </c>
      <c r="DD6" s="36">
        <f t="shared" si="11"/>
        <v>73.83</v>
      </c>
      <c r="DE6" s="36">
        <f t="shared" si="11"/>
        <v>73.69</v>
      </c>
      <c r="DF6" s="36">
        <f t="shared" si="11"/>
        <v>73.28</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0.01</v>
      </c>
      <c r="EE6" s="36">
        <f t="shared" ref="EE6:EM6" si="14">IF(EE7="",NA(),EE7)</f>
        <v>0.09</v>
      </c>
      <c r="EF6" s="36">
        <f t="shared" si="14"/>
        <v>0.7</v>
      </c>
      <c r="EG6" s="36">
        <f t="shared" si="14"/>
        <v>0.52</v>
      </c>
      <c r="EH6" s="36">
        <f t="shared" si="14"/>
        <v>0.08</v>
      </c>
      <c r="EI6" s="36">
        <f t="shared" si="14"/>
        <v>0.46</v>
      </c>
      <c r="EJ6" s="36">
        <f t="shared" si="14"/>
        <v>0.8</v>
      </c>
      <c r="EK6" s="36">
        <f t="shared" si="14"/>
        <v>0.69</v>
      </c>
      <c r="EL6" s="36">
        <f t="shared" si="14"/>
        <v>0.65</v>
      </c>
      <c r="EM6" s="36">
        <f t="shared" si="14"/>
        <v>0.53</v>
      </c>
      <c r="EN6" s="35" t="str">
        <f>IF(EN7="","",IF(EN7="-","【-】","【"&amp;SUBSTITUTE(TEXT(EN7,"#,##0.00"),"-","△")&amp;"】"))</f>
        <v>【0.59】</v>
      </c>
    </row>
    <row r="7" spans="1:144" s="37" customFormat="1" x14ac:dyDescent="0.15">
      <c r="A7" s="29"/>
      <c r="B7" s="38">
        <v>2016</v>
      </c>
      <c r="C7" s="38">
        <v>264636</v>
      </c>
      <c r="D7" s="38">
        <v>47</v>
      </c>
      <c r="E7" s="38">
        <v>1</v>
      </c>
      <c r="F7" s="38">
        <v>0</v>
      </c>
      <c r="G7" s="38">
        <v>0</v>
      </c>
      <c r="H7" s="38" t="s">
        <v>108</v>
      </c>
      <c r="I7" s="38" t="s">
        <v>109</v>
      </c>
      <c r="J7" s="38" t="s">
        <v>110</v>
      </c>
      <c r="K7" s="38" t="s">
        <v>111</v>
      </c>
      <c r="L7" s="38" t="s">
        <v>112</v>
      </c>
      <c r="M7" s="38"/>
      <c r="N7" s="39" t="s">
        <v>113</v>
      </c>
      <c r="O7" s="39" t="s">
        <v>114</v>
      </c>
      <c r="P7" s="39">
        <v>93.28</v>
      </c>
      <c r="Q7" s="39">
        <v>3575</v>
      </c>
      <c r="R7" s="39">
        <v>2213</v>
      </c>
      <c r="S7" s="39">
        <v>61.95</v>
      </c>
      <c r="T7" s="39">
        <v>35.72</v>
      </c>
      <c r="U7" s="39">
        <v>2041</v>
      </c>
      <c r="V7" s="39">
        <v>2.1</v>
      </c>
      <c r="W7" s="39">
        <v>971.9</v>
      </c>
      <c r="X7" s="39">
        <v>69.95</v>
      </c>
      <c r="Y7" s="39">
        <v>71.19</v>
      </c>
      <c r="Z7" s="39">
        <v>84.06</v>
      </c>
      <c r="AA7" s="39">
        <v>83.48</v>
      </c>
      <c r="AB7" s="39">
        <v>76.67</v>
      </c>
      <c r="AC7" s="39">
        <v>74.52</v>
      </c>
      <c r="AD7" s="39">
        <v>76.09</v>
      </c>
      <c r="AE7" s="39">
        <v>75.87</v>
      </c>
      <c r="AF7" s="39">
        <v>76.27</v>
      </c>
      <c r="AG7" s="39">
        <v>77.56</v>
      </c>
      <c r="AH7" s="39">
        <v>76.78</v>
      </c>
      <c r="AI7" s="39"/>
      <c r="AJ7" s="39"/>
      <c r="AK7" s="39"/>
      <c r="AL7" s="39"/>
      <c r="AM7" s="39"/>
      <c r="AN7" s="39"/>
      <c r="AO7" s="39"/>
      <c r="AP7" s="39"/>
      <c r="AQ7" s="39"/>
      <c r="AR7" s="39"/>
      <c r="AS7" s="39"/>
      <c r="AT7" s="39"/>
      <c r="AU7" s="39"/>
      <c r="AV7" s="39"/>
      <c r="AW7" s="39"/>
      <c r="AX7" s="39"/>
      <c r="AY7" s="39"/>
      <c r="AZ7" s="39"/>
      <c r="BA7" s="39"/>
      <c r="BB7" s="39"/>
      <c r="BC7" s="39"/>
      <c r="BD7" s="39"/>
      <c r="BE7" s="39">
        <v>1393.49</v>
      </c>
      <c r="BF7" s="39">
        <v>1277.26</v>
      </c>
      <c r="BG7" s="39">
        <v>1305.3900000000001</v>
      </c>
      <c r="BH7" s="39">
        <v>1227.93</v>
      </c>
      <c r="BI7" s="39">
        <v>1102.5899999999999</v>
      </c>
      <c r="BJ7" s="39">
        <v>1108.26</v>
      </c>
      <c r="BK7" s="39">
        <v>1113.76</v>
      </c>
      <c r="BL7" s="39">
        <v>1125.69</v>
      </c>
      <c r="BM7" s="39">
        <v>1134.67</v>
      </c>
      <c r="BN7" s="39">
        <v>1144.79</v>
      </c>
      <c r="BO7" s="39">
        <v>1280.76</v>
      </c>
      <c r="BP7" s="39">
        <v>45.37</v>
      </c>
      <c r="BQ7" s="39">
        <v>44.6</v>
      </c>
      <c r="BR7" s="39">
        <v>46.17</v>
      </c>
      <c r="BS7" s="39">
        <v>47.27</v>
      </c>
      <c r="BT7" s="39">
        <v>46.33</v>
      </c>
      <c r="BU7" s="39">
        <v>19.77</v>
      </c>
      <c r="BV7" s="39">
        <v>34.25</v>
      </c>
      <c r="BW7" s="39">
        <v>46.48</v>
      </c>
      <c r="BX7" s="39">
        <v>40.6</v>
      </c>
      <c r="BY7" s="39">
        <v>56.04</v>
      </c>
      <c r="BZ7" s="39">
        <v>53.06</v>
      </c>
      <c r="CA7" s="39">
        <v>577.49</v>
      </c>
      <c r="CB7" s="39">
        <v>582.78</v>
      </c>
      <c r="CC7" s="39">
        <v>513.51</v>
      </c>
      <c r="CD7" s="39">
        <v>481.52</v>
      </c>
      <c r="CE7" s="39">
        <v>501.14</v>
      </c>
      <c r="CF7" s="39">
        <v>878.73</v>
      </c>
      <c r="CG7" s="39">
        <v>501.18</v>
      </c>
      <c r="CH7" s="39">
        <v>376.61</v>
      </c>
      <c r="CI7" s="39">
        <v>440.03</v>
      </c>
      <c r="CJ7" s="39">
        <v>304.35000000000002</v>
      </c>
      <c r="CK7" s="39">
        <v>314.83</v>
      </c>
      <c r="CL7" s="39">
        <v>36.39</v>
      </c>
      <c r="CM7" s="39">
        <v>35.42</v>
      </c>
      <c r="CN7" s="39">
        <v>34.28</v>
      </c>
      <c r="CO7" s="39">
        <v>33.770000000000003</v>
      </c>
      <c r="CP7" s="39">
        <v>33.89</v>
      </c>
      <c r="CQ7" s="39">
        <v>57.17</v>
      </c>
      <c r="CR7" s="39">
        <v>57.55</v>
      </c>
      <c r="CS7" s="39">
        <v>57.43</v>
      </c>
      <c r="CT7" s="39">
        <v>57.29</v>
      </c>
      <c r="CU7" s="39">
        <v>55.9</v>
      </c>
      <c r="CV7" s="39">
        <v>56.28</v>
      </c>
      <c r="CW7" s="39">
        <v>90.68</v>
      </c>
      <c r="CX7" s="39">
        <v>92.09</v>
      </c>
      <c r="CY7" s="39">
        <v>93.5</v>
      </c>
      <c r="CZ7" s="39">
        <v>95.01</v>
      </c>
      <c r="DA7" s="39">
        <v>93.57</v>
      </c>
      <c r="DB7" s="39">
        <v>74.94</v>
      </c>
      <c r="DC7" s="39">
        <v>74.14</v>
      </c>
      <c r="DD7" s="39">
        <v>73.83</v>
      </c>
      <c r="DE7" s="39">
        <v>73.69</v>
      </c>
      <c r="DF7" s="39">
        <v>73.28</v>
      </c>
      <c r="DG7" s="39">
        <v>74.94</v>
      </c>
      <c r="DH7" s="39"/>
      <c r="DI7" s="39"/>
      <c r="DJ7" s="39"/>
      <c r="DK7" s="39"/>
      <c r="DL7" s="39"/>
      <c r="DM7" s="39"/>
      <c r="DN7" s="39"/>
      <c r="DO7" s="39"/>
      <c r="DP7" s="39"/>
      <c r="DQ7" s="39"/>
      <c r="DR7" s="39"/>
      <c r="DS7" s="39"/>
      <c r="DT7" s="39"/>
      <c r="DU7" s="39"/>
      <c r="DV7" s="39"/>
      <c r="DW7" s="39"/>
      <c r="DX7" s="39"/>
      <c r="DY7" s="39"/>
      <c r="DZ7" s="39"/>
      <c r="EA7" s="39"/>
      <c r="EB7" s="39"/>
      <c r="EC7" s="39"/>
      <c r="ED7" s="39">
        <v>0.01</v>
      </c>
      <c r="EE7" s="39">
        <v>0.09</v>
      </c>
      <c r="EF7" s="39">
        <v>0.7</v>
      </c>
      <c r="EG7" s="39">
        <v>0.52</v>
      </c>
      <c r="EH7" s="39">
        <v>0.08</v>
      </c>
      <c r="EI7" s="39">
        <v>0.46</v>
      </c>
      <c r="EJ7" s="39">
        <v>0.8</v>
      </c>
      <c r="EK7" s="39">
        <v>0.69</v>
      </c>
      <c r="EL7" s="39">
        <v>0.65</v>
      </c>
      <c r="EM7" s="39">
        <v>0.53</v>
      </c>
      <c r="EN7" s="39">
        <v>0.59</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115</v>
      </c>
      <c r="C9" s="41" t="s">
        <v>116</v>
      </c>
      <c r="D9" s="41" t="s">
        <v>117</v>
      </c>
      <c r="E9" s="41" t="s">
        <v>118</v>
      </c>
      <c r="F9" s="41" t="s">
        <v>119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hbis</cp:lastModifiedBy>
  <dcterms:modified xsi:type="dcterms:W3CDTF">2018-02-05T01:09:46Z</dcterms:modified>
</cp:coreProperties>
</file>