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<sst xmlns="http://schemas.openxmlformats.org/spreadsheetml/2006/main" count="276" uniqueCount="126">
  <si>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</si>
  <si>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</si>
  <si>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</si>
  <si>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</si>
  <si>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</si>
  <si>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</si>
  <si>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</si>
  <si>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</si>
  <si>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</si>
  <si>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</si>
  <si>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</si>
  <si>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</si>
  <si>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</si>
  <si>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</si>
  <si>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</si>
  <si>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</si>
  <si>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</si>
  <si>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</si>
  <si>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</si>
  <si>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</si>
  <si>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</si>
  <si>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</si>
  <si>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</si>
  <si>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</si>
  <si>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</si>
  <si>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</si>
  <si>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</si>
  <si>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</si>
  <si>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</si>
  <si>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</si>
  <si>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</si>
  <si>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</si>
  <si>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</si>
  <si>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</si>
  <si>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</si>
  <si>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</si>
  <si>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</si>
  <si>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</si>
  <si>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</si>
  <si>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</si>
  <si>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</si>
  <si>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</si>
  <si>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</si>
  <si>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</si>
  <si>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</si>
  <si>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</si>
  <si>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</si>
  <si>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</si>
  <si>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</si>
  <si>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</si>
  <si>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</si>
  <si>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</si>
  <si>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</si>
  <si>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</si>
  <si>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</si>
  <si>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</si>
  <si>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</si>
  <si>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</si>
  <si>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</si>
  <si>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</si>
  <si>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</si>
  <si>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</si>
  <si>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</si>
  <si>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</si>
  <si>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</si>
  <si>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</si>
  <si>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</si>
  <si>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</si>
  <si>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</si>
  <si>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</si>
  <si>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</si>
  <si>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</si>
  <si>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</si>
  <si>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</si>
  <si>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</si>
  <si>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</si>
  <si>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</si>
  <si>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</si>
  <si>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</si>
  <si>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</si>
  <si>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</si>
  <si>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</si>
  <si>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</si>
  <si>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</si>
  <si>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</si>
  <si>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</si>
  <si>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</si>
  <si>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</si>
  <si>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</si>
  <si>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</si>
  <si>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</si>
  <si>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</si>
  <si>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</si>
  <si>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</si>
  <si>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</si>
  <si>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</si>
  <si>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</si>
  <si>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</si>
  <si>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</si>
  <si>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</si>
  <si>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</si>
  <si>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</si>
  <si>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</si>
  <si>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</si>
  <si>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</si>
  <si>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</si>
  <si>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</si>
  <si>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</si>
  <si>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</si>
  <si>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</si>
  <si>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宇治田原町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</si>
  <si>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</si>
  <si>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</si>
  <si>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</si>
  <si>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</si>
  <si>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</si>
  <si>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</si>
  <si>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</si>
  <si>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</si>
  <si>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</si>
  <si>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</si>
  <si>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</si>
  <si>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</si>
  <si>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最も古い浄化槽（平成７年設置）でも、約２２年が経過したところであり、法定耐用年数３２年を経過した浄化槽は現在ない状況です。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19" eb="20">
      <t>ヤク</t>
    </rPh>
    <rPh sb="22" eb="23">
      <t>ネン</t>
    </rPh>
    <rPh sb="24" eb="26">
      <t>ケイカ</t>
    </rPh>
    <rPh sb="35" eb="37">
      <t>ホウテイ</t>
    </rPh>
    <rPh sb="37" eb="39">
      <t>タイヨウ</t>
    </rPh>
    <rPh sb="39" eb="41">
      <t>ネンスウ</t>
    </rPh>
    <rPh sb="43" eb="44">
      <t>ネン</t>
    </rPh>
    <rPh sb="45" eb="47">
      <t>ケイカ</t>
    </rPh>
    <rPh sb="49" eb="52">
      <t>ジョウカソウ</t>
    </rPh>
    <rPh sb="53" eb="55">
      <t>ゲンザイ</t>
    </rPh>
    <rPh sb="57" eb="59">
      <t>ジョウキョウ</t>
    </rPh>
    <phoneticPr fontId="7"/>
  </si>
  <si>
    <t>　個別排水処理事業は、これまで行ってきた特定地域生活排水処理事業に代わり、平成26年度から始めた事業です。
　当該事業は3年目ですが、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しかしながら、水洗化率は90％を超えております。集落内では汲み取りの家屋が若干残っているものの、本町で適切に浄化槽管理ができている結果と思われます。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48" eb="50">
      <t>ジギョウ</t>
    </rPh>
    <rPh sb="55" eb="57">
      <t>トウガイ</t>
    </rPh>
    <rPh sb="57" eb="59">
      <t>ジギョウ</t>
    </rPh>
    <rPh sb="61" eb="63">
      <t>ネンメ</t>
    </rPh>
    <rPh sb="86" eb="88">
      <t>イチ</t>
    </rPh>
    <rPh sb="95" eb="96">
      <t>トク</t>
    </rPh>
    <rPh sb="97" eb="98">
      <t>イチジル</t>
    </rPh>
    <rPh sb="100" eb="102">
      <t>チイキ</t>
    </rPh>
    <rPh sb="113" eb="114">
      <t>リョウ</t>
    </rPh>
    <rPh sb="120" eb="122">
      <t>ケイヒ</t>
    </rPh>
    <rPh sb="122" eb="124">
      <t>カイシュウ</t>
    </rPh>
    <rPh sb="124" eb="125">
      <t>リツ</t>
    </rPh>
    <rPh sb="126" eb="127">
      <t>ヒク</t>
    </rPh>
    <rPh sb="128" eb="130">
      <t>ジョウキョウ</t>
    </rPh>
    <rPh sb="131" eb="132">
      <t>ツヅ</t>
    </rPh>
    <rPh sb="141" eb="143">
      <t>オスイ</t>
    </rPh>
    <rPh sb="143" eb="145">
      <t>ショリ</t>
    </rPh>
    <rPh sb="145" eb="147">
      <t>ゲンカ</t>
    </rPh>
    <rPh sb="148" eb="149">
      <t>タカ</t>
    </rPh>
    <rPh sb="166" eb="168">
      <t>スイセン</t>
    </rPh>
    <rPh sb="168" eb="169">
      <t>バ</t>
    </rPh>
    <rPh sb="183" eb="185">
      <t>シュウラク</t>
    </rPh>
    <rPh sb="185" eb="186">
      <t>ナイ</t>
    </rPh>
    <rPh sb="196" eb="198">
      <t>ジャッカン</t>
    </rPh>
    <phoneticPr fontId="7"/>
  </si>
  <si>
    <t>　個別排水処理事業は、これまで行ってきた特定地域生活排水処理事業に代わり、平成26年度から始めた事業です。
　当該事業は3年目ですが、使用料の減少により経費回収率が低くなっており、類似団体と比べても汚水処理原価が高い状況であることから、今後の動向を注視していきます。</t>
    <rPh sb="90" eb="92">
      <t>ルイジ</t>
    </rPh>
    <rPh sb="92" eb="94">
      <t>ダンタイ</t>
    </rPh>
    <rPh sb="95" eb="96">
      <t>クラ</t>
    </rPh>
    <rPh sb="108" eb="110">
      <t>ジョウキョウ</t>
    </rPh>
    <rPh sb="118" eb="120">
      <t>コンゴ</t>
    </rPh>
    <rPh sb="121" eb="123">
      <t>ドウコウ</t>
    </rPh>
    <rPh sb="124" eb="126">
      <t>チュウシ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</si>
</sst>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81824"/>
        <c:axId val="4558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1824"/>
        <c:axId val="45587072"/>
      </c:lineChart>
      <c:dateAx>
        <c:axId val="4558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87072"/>
        <c:crosses val="autoZero"/>
        <c:auto val="1"/>
        <c:lblOffset val="100"/>
        <c:baseTimeUnit val="years"/>
      </c:dateAx>
      <c:valAx>
        <c:axId val="4558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81024"/>
        <c:axId val="778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51.54</c:v>
                </c:pt>
                <c:pt idx="3">
                  <c:v>44.84</c:v>
                </c:pt>
                <c:pt idx="4">
                  <c:v>41.51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1024"/>
        <c:axId val="77857152"/>
      </c:lineChart>
      <c:dateAx>
        <c:axId val="7248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857152"/>
        <c:crosses val="autoZero"/>
        <c:auto val="1"/>
        <c:lblOffset val="100"/>
        <c:baseTimeUnit val="years"/>
      </c:dateAx>
      <c:valAx>
        <c:axId val="778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8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92.86</c:v>
                </c:pt>
                <c:pt idx="3">
                  <c:v>93.79</c:v>
                </c:pt>
                <c:pt idx="4">
                  <c:v>93.33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83264"/>
        <c:axId val="7792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71.599999999999994</c:v>
                </c:pt>
                <c:pt idx="3">
                  <c:v>67.86</c:v>
                </c:pt>
                <c:pt idx="4">
                  <c:v>68.72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83264"/>
        <c:axId val="77926400"/>
      </c:lineChart>
      <c:dateAx>
        <c:axId val="7788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26400"/>
        <c:crosses val="autoZero"/>
        <c:auto val="1"/>
        <c:lblOffset val="100"/>
        <c:baseTimeUnit val="years"/>
      </c:dateAx>
      <c:valAx>
        <c:axId val="7792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88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86.91</c:v>
                </c:pt>
                <c:pt idx="3">
                  <c:v>88.53</c:v>
                </c:pt>
                <c:pt idx="4">
                  <c:v>89.36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7552"/>
        <c:axId val="456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7552"/>
        <c:axId val="45610880"/>
      </c:lineChart>
      <c:dateAx>
        <c:axId val="456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610880"/>
        <c:crosses val="autoZero"/>
        <c:auto val="1"/>
        <c:lblOffset val="100"/>
        <c:baseTimeUnit val="years"/>
      </c:dateAx>
      <c:valAx>
        <c:axId val="4561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3552"/>
        <c:axId val="7794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3552"/>
        <c:axId val="77946240"/>
      </c:lineChart>
      <c:dateAx>
        <c:axId val="779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46240"/>
        <c:crosses val="autoZero"/>
        <c:auto val="1"/>
        <c:lblOffset val="100"/>
        <c:baseTimeUnit val="years"/>
      </c:dateAx>
      <c:valAx>
        <c:axId val="7794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50592"/>
        <c:axId val="9475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0592"/>
        <c:axId val="94752128"/>
      </c:lineChart>
      <c:dateAx>
        <c:axId val="947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52128"/>
        <c:crosses val="autoZero"/>
        <c:auto val="1"/>
        <c:lblOffset val="100"/>
        <c:baseTimeUnit val="years"/>
      </c:dateAx>
      <c:valAx>
        <c:axId val="9475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0608"/>
        <c:axId val="4674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0608"/>
        <c:axId val="46742528"/>
      </c:lineChart>
      <c:dateAx>
        <c:axId val="467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42528"/>
        <c:crosses val="autoZero"/>
        <c:auto val="1"/>
        <c:lblOffset val="100"/>
        <c:baseTimeUnit val="years"/>
      </c:dateAx>
      <c:valAx>
        <c:axId val="4674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72608"/>
        <c:axId val="4677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2608"/>
        <c:axId val="46774528"/>
      </c:lineChart>
      <c:dateAx>
        <c:axId val="4677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74528"/>
        <c:crosses val="autoZero"/>
        <c:auto val="1"/>
        <c:lblOffset val="100"/>
        <c:baseTimeUnit val="years"/>
      </c:dateAx>
      <c:valAx>
        <c:axId val="4677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7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336.65</c:v>
                </c:pt>
                <c:pt idx="3">
                  <c:v>432.41</c:v>
                </c:pt>
                <c:pt idx="4">
                  <c:v>469.13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25472"/>
        <c:axId val="7242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760.12</c:v>
                </c:pt>
                <c:pt idx="3">
                  <c:v>492.59</c:v>
                </c:pt>
                <c:pt idx="4">
                  <c:v>503.8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25472"/>
        <c:axId val="72427392"/>
      </c:lineChart>
      <c:dateAx>
        <c:axId val="7242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27392"/>
        <c:crosses val="autoZero"/>
        <c:auto val="1"/>
        <c:lblOffset val="100"/>
        <c:baseTimeUnit val="years"/>
      </c:dateAx>
      <c:valAx>
        <c:axId val="7242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2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23.52</c:v>
                </c:pt>
                <c:pt idx="3">
                  <c:v>18.37</c:v>
                </c:pt>
                <c:pt idx="4">
                  <c:v>18.77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45312"/>
        <c:axId val="7244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50.17</c:v>
                </c:pt>
                <c:pt idx="3">
                  <c:v>46.53</c:v>
                </c:pt>
                <c:pt idx="4">
                  <c:v>51.58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45312"/>
        <c:axId val="72447488"/>
      </c:lineChart>
      <c:dateAx>
        <c:axId val="7244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47488"/>
        <c:crosses val="autoZero"/>
        <c:auto val="1"/>
        <c:lblOffset val="100"/>
        <c:baseTimeUnit val="years"/>
      </c:dateAx>
      <c:valAx>
        <c:axId val="7244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4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917.57</c:v>
                </c:pt>
                <c:pt idx="3">
                  <c:v>867.49</c:v>
                </c:pt>
                <c:pt idx="4">
                  <c:v>783.08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65024"/>
        <c:axId val="7247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329.08</c:v>
                </c:pt>
                <c:pt idx="3">
                  <c:v>373.71</c:v>
                </c:pt>
                <c:pt idx="4">
                  <c:v>333.58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65024"/>
        <c:axId val="72471296"/>
      </c:lineChart>
      <c:dateAx>
        <c:axId val="7246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471296"/>
        <c:crosses val="autoZero"/>
        <c:auto val="1"/>
        <c:lblOffset val="100"/>
        <c:baseTimeUnit val="years"/>
      </c:dateAx>
      <c:valAx>
        <c:axId val="7247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46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京都府　宇治田原町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L3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9510</v>
      </c>
      <c r="AM8" s="67"/>
      <c r="AN8" s="67"/>
      <c r="AO8" s="67"/>
      <c r="AP8" s="67"/>
      <c r="AQ8" s="67"/>
      <c r="AR8" s="67"/>
      <c r="AS8" s="67"/>
      <c r="AT8" s="66">
        <f>データ!T6</f>
        <v>58.16</v>
      </c>
      <c r="AU8" s="66"/>
      <c r="AV8" s="66"/>
      <c r="AW8" s="66"/>
      <c r="AX8" s="66"/>
      <c r="AY8" s="66"/>
      <c r="AZ8" s="66"/>
      <c r="BA8" s="66"/>
      <c r="BB8" s="66">
        <f>データ!U6</f>
        <v>163.51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1.75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2519</v>
      </c>
      <c r="AE10" s="67"/>
      <c r="AF10" s="67"/>
      <c r="AG10" s="67"/>
      <c r="AH10" s="67"/>
      <c r="AI10" s="67"/>
      <c r="AJ10" s="67"/>
      <c r="AK10" s="2"/>
      <c r="AL10" s="67">
        <f>データ!V6</f>
        <v>165</v>
      </c>
      <c r="AM10" s="67"/>
      <c r="AN10" s="67"/>
      <c r="AO10" s="67"/>
      <c r="AP10" s="67"/>
      <c r="AQ10" s="67"/>
      <c r="AR10" s="67"/>
      <c r="AS10" s="67"/>
      <c r="AT10" s="66">
        <f>データ!W6</f>
        <v>0.06</v>
      </c>
      <c r="AU10" s="66"/>
      <c r="AV10" s="66"/>
      <c r="AW10" s="66"/>
      <c r="AX10" s="66"/>
      <c r="AY10" s="66"/>
      <c r="AZ10" s="66"/>
      <c r="BA10" s="66"/>
      <c r="BB10" s="66">
        <f>データ!X6</f>
        <v>2750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263443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京都府　宇治田原町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1.75</v>
      </c>
      <c r="Q6" s="34">
        <f t="shared" si="3"/>
        <v>100</v>
      </c>
      <c r="R6" s="34">
        <f t="shared" si="3"/>
        <v>2519</v>
      </c>
      <c r="S6" s="34">
        <f t="shared" si="3"/>
        <v>9510</v>
      </c>
      <c r="T6" s="34">
        <f t="shared" si="3"/>
        <v>58.16</v>
      </c>
      <c r="U6" s="34">
        <f t="shared" si="3"/>
        <v>163.51</v>
      </c>
      <c r="V6" s="34">
        <f t="shared" si="3"/>
        <v>165</v>
      </c>
      <c r="W6" s="34">
        <f t="shared" si="3"/>
        <v>0.06</v>
      </c>
      <c r="X6" s="34">
        <f t="shared" si="3"/>
        <v>2750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86.91</v>
      </c>
      <c r="AB6" s="35">
        <f t="shared" si="4"/>
        <v>88.53</v>
      </c>
      <c r="AC6" s="35">
        <f t="shared" si="4"/>
        <v>89.36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336.65</v>
      </c>
      <c r="BI6" s="35">
        <f t="shared" si="7"/>
        <v>432.41</v>
      </c>
      <c r="BJ6" s="35">
        <f t="shared" si="7"/>
        <v>469.13</v>
      </c>
      <c r="BK6" s="35" t="str">
        <f t="shared" si="7"/>
        <v>-</v>
      </c>
      <c r="BL6" s="35" t="str">
        <f t="shared" si="7"/>
        <v>-</v>
      </c>
      <c r="BM6" s="35">
        <f t="shared" si="7"/>
        <v>760.12</v>
      </c>
      <c r="BN6" s="35">
        <f t="shared" si="7"/>
        <v>492.59</v>
      </c>
      <c r="BO6" s="35">
        <f t="shared" si="7"/>
        <v>503.8</v>
      </c>
      <c r="BP6" s="34" t="str">
        <f>IF(BP7="","",IF(BP7="-","【-】","【"&amp;SUBSTITUTE(TEXT(BP7,"#,##0.00"),"-","△")&amp;"】"))</f>
        <v>【559.52】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23.52</v>
      </c>
      <c r="BT6" s="35">
        <f t="shared" si="8"/>
        <v>18.37</v>
      </c>
      <c r="BU6" s="35">
        <f t="shared" si="8"/>
        <v>18.77</v>
      </c>
      <c r="BV6" s="35" t="str">
        <f t="shared" si="8"/>
        <v>-</v>
      </c>
      <c r="BW6" s="35" t="str">
        <f t="shared" si="8"/>
        <v>-</v>
      </c>
      <c r="BX6" s="35">
        <f t="shared" si="8"/>
        <v>50.17</v>
      </c>
      <c r="BY6" s="35">
        <f t="shared" si="8"/>
        <v>46.53</v>
      </c>
      <c r="BZ6" s="35">
        <f t="shared" si="8"/>
        <v>51.58</v>
      </c>
      <c r="CA6" s="34" t="str">
        <f>IF(CA7="","",IF(CA7="-","【-】","【"&amp;SUBSTITUTE(TEXT(CA7,"#,##0.00"),"-","△")&amp;"】"))</f>
        <v>【52.20】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917.57</v>
      </c>
      <c r="CE6" s="35">
        <f t="shared" si="9"/>
        <v>867.49</v>
      </c>
      <c r="CF6" s="35">
        <f t="shared" si="9"/>
        <v>783.08</v>
      </c>
      <c r="CG6" s="35" t="str">
        <f t="shared" si="9"/>
        <v>-</v>
      </c>
      <c r="CH6" s="35" t="str">
        <f t="shared" si="9"/>
        <v>-</v>
      </c>
      <c r="CI6" s="35">
        <f t="shared" si="9"/>
        <v>329.08</v>
      </c>
      <c r="CJ6" s="35">
        <f t="shared" si="9"/>
        <v>373.71</v>
      </c>
      <c r="CK6" s="35">
        <f t="shared" si="9"/>
        <v>333.58</v>
      </c>
      <c r="CL6" s="34" t="str">
        <f>IF(CL7="","",IF(CL7="-","【-】","【"&amp;SUBSTITUTE(TEXT(CL7,"#,##0.00"),"-","△")&amp;"】"))</f>
        <v>【295.20】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>
        <f t="shared" si="10"/>
        <v>51.54</v>
      </c>
      <c r="CU6" s="35">
        <f t="shared" si="10"/>
        <v>44.84</v>
      </c>
      <c r="CV6" s="35">
        <f t="shared" si="10"/>
        <v>41.51</v>
      </c>
      <c r="CW6" s="34" t="str">
        <f>IF(CW7="","",IF(CW7="-","【-】","【"&amp;SUBSTITUTE(TEXT(CW7,"#,##0.00"),"-","△")&amp;"】"))</f>
        <v>【122.90】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92.86</v>
      </c>
      <c r="DA6" s="35">
        <f t="shared" si="11"/>
        <v>93.79</v>
      </c>
      <c r="DB6" s="35">
        <f t="shared" si="11"/>
        <v>93.33</v>
      </c>
      <c r="DC6" s="35" t="str">
        <f t="shared" si="11"/>
        <v>-</v>
      </c>
      <c r="DD6" s="35" t="str">
        <f t="shared" si="11"/>
        <v>-</v>
      </c>
      <c r="DE6" s="35">
        <f t="shared" si="11"/>
        <v>71.599999999999994</v>
      </c>
      <c r="DF6" s="35">
        <f t="shared" si="11"/>
        <v>67.86</v>
      </c>
      <c r="DG6" s="35">
        <f t="shared" si="11"/>
        <v>68.72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263443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1.75</v>
      </c>
      <c r="Q7" s="38">
        <v>100</v>
      </c>
      <c r="R7" s="38">
        <v>2519</v>
      </c>
      <c r="S7" s="38">
        <v>9510</v>
      </c>
      <c r="T7" s="38">
        <v>58.16</v>
      </c>
      <c r="U7" s="38">
        <v>163.51</v>
      </c>
      <c r="V7" s="38">
        <v>165</v>
      </c>
      <c r="W7" s="38">
        <v>0.06</v>
      </c>
      <c r="X7" s="38">
        <v>2750</v>
      </c>
      <c r="Y7" s="38" t="s">
        <v>115</v>
      </c>
      <c r="Z7" s="38" t="s">
        <v>115</v>
      </c>
      <c r="AA7" s="38">
        <v>86.91</v>
      </c>
      <c r="AB7" s="38">
        <v>88.53</v>
      </c>
      <c r="AC7" s="38">
        <v>89.36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 t="s">
        <v>115</v>
      </c>
      <c r="BG7" s="38" t="s">
        <v>115</v>
      </c>
      <c r="BH7" s="38">
        <v>336.65</v>
      </c>
      <c r="BI7" s="38">
        <v>432.41</v>
      </c>
      <c r="BJ7" s="38">
        <v>469.13</v>
      </c>
      <c r="BK7" s="38" t="s">
        <v>115</v>
      </c>
      <c r="BL7" s="38" t="s">
        <v>115</v>
      </c>
      <c r="BM7" s="38">
        <v>760.12</v>
      </c>
      <c r="BN7" s="38">
        <v>492.59</v>
      </c>
      <c r="BO7" s="38">
        <v>503.8</v>
      </c>
      <c r="BP7" s="38">
        <v>559.52</v>
      </c>
      <c r="BQ7" s="38" t="s">
        <v>115</v>
      </c>
      <c r="BR7" s="38" t="s">
        <v>115</v>
      </c>
      <c r="BS7" s="38">
        <v>23.52</v>
      </c>
      <c r="BT7" s="38">
        <v>18.37</v>
      </c>
      <c r="BU7" s="38">
        <v>18.77</v>
      </c>
      <c r="BV7" s="38" t="s">
        <v>115</v>
      </c>
      <c r="BW7" s="38" t="s">
        <v>115</v>
      </c>
      <c r="BX7" s="38">
        <v>50.17</v>
      </c>
      <c r="BY7" s="38">
        <v>46.53</v>
      </c>
      <c r="BZ7" s="38">
        <v>51.58</v>
      </c>
      <c r="CA7" s="38">
        <v>52.2</v>
      </c>
      <c r="CB7" s="38" t="s">
        <v>115</v>
      </c>
      <c r="CC7" s="38" t="s">
        <v>115</v>
      </c>
      <c r="CD7" s="38">
        <v>917.57</v>
      </c>
      <c r="CE7" s="38">
        <v>867.49</v>
      </c>
      <c r="CF7" s="38">
        <v>783.08</v>
      </c>
      <c r="CG7" s="38" t="s">
        <v>115</v>
      </c>
      <c r="CH7" s="38" t="s">
        <v>115</v>
      </c>
      <c r="CI7" s="38">
        <v>329.08</v>
      </c>
      <c r="CJ7" s="38">
        <v>373.71</v>
      </c>
      <c r="CK7" s="38">
        <v>333.58</v>
      </c>
      <c r="CL7" s="38">
        <v>295.2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 t="s">
        <v>115</v>
      </c>
      <c r="CS7" s="38" t="s">
        <v>115</v>
      </c>
      <c r="CT7" s="38">
        <v>51.54</v>
      </c>
      <c r="CU7" s="38">
        <v>44.84</v>
      </c>
      <c r="CV7" s="38">
        <v>41.51</v>
      </c>
      <c r="CW7" s="38">
        <v>122.9</v>
      </c>
      <c r="CX7" s="38" t="s">
        <v>115</v>
      </c>
      <c r="CY7" s="38" t="s">
        <v>115</v>
      </c>
      <c r="CZ7" s="38">
        <v>92.86</v>
      </c>
      <c r="DA7" s="38">
        <v>93.79</v>
      </c>
      <c r="DB7" s="38">
        <v>93.33</v>
      </c>
      <c r="DC7" s="38" t="s">
        <v>115</v>
      </c>
      <c r="DD7" s="38" t="s">
        <v>115</v>
      </c>
      <c r="DE7" s="38">
        <v>71.599999999999994</v>
      </c>
      <c r="DF7" s="38">
        <v>67.86</v>
      </c>
      <c r="DG7" s="38">
        <v>68.72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2018-02-08T08:04:36Z</cp:lastPrinted>
  <dcterms:modified xsi:type="dcterms:W3CDTF">2018-02-19T09:19:46Z</dcterms:modified>
</cp:coreProperties>
</file>