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W10" i="4"/>
  <c r="P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<sst xmlns="http://schemas.openxmlformats.org/spreadsheetml/2006/main" count="237" uniqueCount="123">
  <si>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</si>
  <si>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</si>
  <si>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</si>
  <si>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</si>
  <si>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</si>
  <si>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</si>
  <si>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</si>
  <si>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</si>
  <si>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</si>
  <si>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</si>
  <si>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</si>
  <si>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</si>
  <si>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</si>
  <si>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</si>
  <si>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</si>
  <si>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</si>
  <si>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</si>
  <si>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</si>
  <si>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</si>
  <si>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</si>
  <si>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</si>
  <si>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</si>
  <si>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</si>
  <si>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</si>
  <si>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</si>
  <si>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</si>
  <si>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</si>
  <si>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</si>
  <si>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</si>
  <si>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</si>
  <si>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</si>
  <si>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</si>
  <si>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</si>
  <si>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</si>
  <si>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</si>
  <si>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</si>
  <si>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</si>
  <si>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</si>
  <si>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</si>
  <si>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</si>
  <si>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</si>
  <si>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</si>
  <si>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</si>
  <si>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</si>
  <si>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</si>
  <si>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</si>
  <si>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</si>
  <si>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</si>
  <si>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</si>
  <si>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</si>
  <si>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</si>
  <si>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</si>
  <si>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</si>
  <si>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</si>
  <si>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</si>
  <si>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</si>
  <si>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</si>
  <si>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</si>
  <si>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</si>
  <si>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</si>
  <si>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</si>
  <si>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</si>
  <si>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</si>
  <si>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</si>
  <si>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</si>
  <si>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</si>
  <si>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</si>
  <si>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</si>
  <si>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</si>
  <si>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</si>
  <si>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</si>
  <si>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</si>
  <si>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</si>
  <si>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</si>
  <si>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</si>
  <si>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</si>
  <si>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</si>
  <si>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</si>
  <si>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</si>
  <si>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</si>
  <si>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</si>
  <si>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</si>
  <si>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</si>
  <si>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</si>
  <si>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</si>
  <si>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</si>
  <si>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</si>
  <si>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</si>
  <si>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</si>
  <si>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</si>
  <si>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</si>
  <si>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</si>
  <si>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</si>
  <si>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</si>
  <si>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</si>
  <si>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</si>
  <si>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</si>
  <si>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</si>
  <si>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</si>
  <si>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</si>
  <si>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</si>
  <si>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</si>
  <si>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</si>
  <si>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</si>
  <si>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</si>
  <si>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</si>
  <si>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</si>
  <si>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井手町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</si>
  <si>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</si>
  <si>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</si>
  <si>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</si>
  <si>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</si>
  <si>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</si>
  <si>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</si>
  <si>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</si>
  <si>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</si>
  <si>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</si>
  <si>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</si>
  <si>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</si>
  <si>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2">
      <t>ジチ</t>
    </rPh>
    <rPh sb="2" eb="3">
      <t>タイ</t>
    </rPh>
    <rPh sb="3" eb="5">
      <t>ショクイン</t>
    </rPh>
    <phoneticPr fontId="4"/>
  </si>
  <si>
    <t>③「管路更新率」は、管路の更新ペースが把握できる指標です。どちらも類似団体に比べて低く、管路の老朽化が進んでいるものの、なかなか管路の更新ができていないことが分かります。ここ数年、基金の取崩しが続いているため、財政状況を見ながらではありますが、施設や管路の更新について計画的に行う予定です。</t>
    <rPh sb="2" eb="4">
      <t>カンロ</t>
    </rPh>
    <rPh sb="4" eb="6">
      <t>コウシン</t>
    </rPh>
    <rPh sb="6" eb="7">
      <t>リツ</t>
    </rPh>
    <rPh sb="10" eb="12">
      <t>カンロ</t>
    </rPh>
    <rPh sb="13" eb="15">
      <t>コウシン</t>
    </rPh>
    <rPh sb="19" eb="21">
      <t>ハアク</t>
    </rPh>
    <rPh sb="24" eb="26">
      <t>シヒョウ</t>
    </rPh>
    <rPh sb="33" eb="35">
      <t>ルイジ</t>
    </rPh>
    <rPh sb="35" eb="37">
      <t>ダンタイ</t>
    </rPh>
    <rPh sb="38" eb="39">
      <t>クラ</t>
    </rPh>
    <rPh sb="41" eb="42">
      <t>ヒク</t>
    </rPh>
    <rPh sb="44" eb="46">
      <t>カンロ</t>
    </rPh>
    <rPh sb="64" eb="66">
      <t>カンロ</t>
    </rPh>
    <rPh sb="67" eb="69">
      <t>コウシン</t>
    </rPh>
    <rPh sb="79" eb="80">
      <t>ワ</t>
    </rPh>
    <rPh sb="87" eb="89">
      <t>スウネン</t>
    </rPh>
    <rPh sb="138" eb="139">
      <t>オコナ</t>
    </rPh>
    <rPh sb="140" eb="142">
      <t>ヨテイ</t>
    </rPh>
    <phoneticPr fontId="7"/>
  </si>
  <si>
    <t>　平成28年度に財政の健全化に向け「井手町上下水道事業経営等審議会」を設置。その後、審議会及び議会での審議を経て、平成29年度に約20年ぶりに平均改定率14％となる水道料金改定を実施しました。
　今後は資金確保に努めつつ、老朽化する施設の更新や石綿管布設替を計画的に実施し、引き続き「有収率」や「管路更新率」の向上に取り組む予定です。</t>
    <rPh sb="1" eb="3">
      <t>ヘイセイ</t>
    </rPh>
    <rPh sb="5" eb="7">
      <t>ネンド</t>
    </rPh>
    <rPh sb="18" eb="21">
      <t>イデチョウ</t>
    </rPh>
    <rPh sb="21" eb="22">
      <t>ジョウ</t>
    </rPh>
    <rPh sb="22" eb="24">
      <t>ゲスイ</t>
    </rPh>
    <rPh sb="24" eb="25">
      <t>ドウ</t>
    </rPh>
    <rPh sb="25" eb="27">
      <t>ジギョウ</t>
    </rPh>
    <rPh sb="27" eb="29">
      <t>ケイエイ</t>
    </rPh>
    <rPh sb="29" eb="30">
      <t>トウ</t>
    </rPh>
    <rPh sb="30" eb="32">
      <t>シンギ</t>
    </rPh>
    <rPh sb="32" eb="33">
      <t>カイ</t>
    </rPh>
    <rPh sb="35" eb="37">
      <t>セッチ</t>
    </rPh>
    <rPh sb="40" eb="41">
      <t>ゴ</t>
    </rPh>
    <rPh sb="42" eb="44">
      <t>シンギ</t>
    </rPh>
    <rPh sb="44" eb="45">
      <t>ア</t>
    </rPh>
    <rPh sb="45" eb="46">
      <t>オヨ</t>
    </rPh>
    <rPh sb="47" eb="49">
      <t>ギカイ</t>
    </rPh>
    <rPh sb="51" eb="53">
      <t>シンギ</t>
    </rPh>
    <rPh sb="54" eb="55">
      <t>ヘ</t>
    </rPh>
    <rPh sb="57" eb="59">
      <t>ヘイセイ</t>
    </rPh>
    <rPh sb="61" eb="62">
      <t>ネン</t>
    </rPh>
    <rPh sb="62" eb="63">
      <t>ド</t>
    </rPh>
    <rPh sb="64" eb="65">
      <t>ヤク</t>
    </rPh>
    <rPh sb="67" eb="68">
      <t>ネン</t>
    </rPh>
    <rPh sb="71" eb="73">
      <t>ヘイキン</t>
    </rPh>
    <rPh sb="73" eb="75">
      <t>カイテイ</t>
    </rPh>
    <rPh sb="75" eb="76">
      <t>リツ</t>
    </rPh>
    <rPh sb="82" eb="84">
      <t>スイドウ</t>
    </rPh>
    <rPh sb="84" eb="86">
      <t>リョウキン</t>
    </rPh>
    <rPh sb="86" eb="88">
      <t>カイテイ</t>
    </rPh>
    <rPh sb="89" eb="91">
      <t>ジッシ</t>
    </rPh>
    <rPh sb="98" eb="99">
      <t>コン</t>
    </rPh>
    <rPh sb="99" eb="100">
      <t>ゴ</t>
    </rPh>
    <rPh sb="101" eb="103">
      <t>シキン</t>
    </rPh>
    <rPh sb="103" eb="105">
      <t>カクホ</t>
    </rPh>
    <rPh sb="106" eb="107">
      <t>ツト</t>
    </rPh>
    <rPh sb="122" eb="127">
      <t>セキメンカンフセツ</t>
    </rPh>
    <rPh sb="127" eb="128">
      <t>タイ</t>
    </rPh>
    <rPh sb="133" eb="135">
      <t>ジッシ</t>
    </rPh>
    <rPh sb="137" eb="138">
      <t>ヒ</t>
    </rPh>
    <rPh sb="139" eb="140">
      <t>ツヅ</t>
    </rPh>
    <rPh sb="142" eb="143">
      <t>ユウ</t>
    </rPh>
    <rPh sb="143" eb="144">
      <t>オサム</t>
    </rPh>
    <rPh sb="144" eb="145">
      <t>リツ</t>
    </rPh>
    <rPh sb="148" eb="150">
      <t>カンロ</t>
    </rPh>
    <rPh sb="150" eb="152">
      <t>コウシン</t>
    </rPh>
    <rPh sb="152" eb="153">
      <t>リツ</t>
    </rPh>
    <rPh sb="155" eb="157">
      <t>コウジョウ</t>
    </rPh>
    <rPh sb="158" eb="159">
      <t>ト</t>
    </rPh>
    <rPh sb="160" eb="161">
      <t>ク</t>
    </rPh>
    <rPh sb="162" eb="164">
      <t>ヨテイ</t>
    </rPh>
    <phoneticPr fontId="7"/>
  </si>
  <si>
    <r>
      <t>･①「収益的収支比率」は、単年度の収支が黒字であれば100％以上となる指標です。経費削減に努めてきたものの、100％を少し下回っています。
･④「企業債残高対給水収益比率」は、企業債残高の割合を示す指標です。企業債の新規発行の抑制等により、今のところ、地方債現在高は類似団体に比べて低いですが、今後施設更新に伴い起債が必要になった場合、財務内容の悪化が懸念されます。
･⑤「料金回収率」は、100％以上であれば健全な指標です。類似団体を上回っているものの、100％を下回っており、給水収益が減少傾向にある中で、今後は費用の削減に努めつつ、収益性の向上が必要です。
･⑥「給水原価」は、有収水量（料金の対象となった水量）1</t>
    </r>
    <r>
      <rPr>
        <sz val="11"/>
        <rFont val="ＭＳ 明朝"/>
        <family val="1"/>
        <charset val="128"/>
      </rPr>
      <t>㎥</t>
    </r>
    <r>
      <rPr>
        <sz val="11"/>
        <rFont val="ＭＳ ゴシック"/>
        <family val="3"/>
        <charset val="128"/>
      </rPr>
      <t xml:space="preserve">あたりにかかる費用を現す指標です。類似団体と比べて低く、年間有収水量は減少しているものの、経費節減に努めているため、概ね一定しています。
･⑦「施設利用率」は、高いほど健全な指標です。類似団体を下回っており、給水能力に余裕が生じている状況です。
･⑧「有収率」は、100％に近いほど施設の稼動が収益に反映されている指標です。類似団体とほぼ同程度の水準で、現在のところ安定しており、漏水やメーター不感等の影響は無いと思われますが、今後も適正な維持管理に努め、有収率向上のために取り組む予定です。
</t>
    </r>
    <rPh sb="3" eb="5">
      <t>シュウエキ</t>
    </rPh>
    <rPh sb="5" eb="6">
      <t>テキ</t>
    </rPh>
    <rPh sb="6" eb="8">
      <t>シュウシ</t>
    </rPh>
    <rPh sb="8" eb="10">
      <t>ヒリツ</t>
    </rPh>
    <rPh sb="13" eb="16">
      <t>タンネンド</t>
    </rPh>
    <rPh sb="17" eb="19">
      <t>シュウシ</t>
    </rPh>
    <rPh sb="20" eb="22">
      <t>クロジ</t>
    </rPh>
    <rPh sb="30" eb="32">
      <t>イジョウ</t>
    </rPh>
    <rPh sb="35" eb="37">
      <t>シヒョウ</t>
    </rPh>
    <rPh sb="40" eb="42">
      <t>ケイヒ</t>
    </rPh>
    <rPh sb="42" eb="44">
      <t>サクゲン</t>
    </rPh>
    <rPh sb="45" eb="46">
      <t>ツト</t>
    </rPh>
    <rPh sb="59" eb="60">
      <t>スコ</t>
    </rPh>
    <rPh sb="61" eb="63">
      <t>シタマワ</t>
    </rPh>
    <rPh sb="73" eb="75">
      <t>キギョウ</t>
    </rPh>
    <rPh sb="75" eb="76">
      <t>サイ</t>
    </rPh>
    <rPh sb="76" eb="77">
      <t>ザン</t>
    </rPh>
    <rPh sb="77" eb="78">
      <t>タカ</t>
    </rPh>
    <rPh sb="78" eb="79">
      <t>タイ</t>
    </rPh>
    <rPh sb="79" eb="81">
      <t>キュウスイ</t>
    </rPh>
    <rPh sb="81" eb="83">
      <t>シュウエキ</t>
    </rPh>
    <rPh sb="83" eb="85">
      <t>ヒリツ</t>
    </rPh>
    <rPh sb="88" eb="90">
      <t>キギョウ</t>
    </rPh>
    <rPh sb="90" eb="91">
      <t>サイ</t>
    </rPh>
    <rPh sb="91" eb="92">
      <t>ザン</t>
    </rPh>
    <rPh sb="92" eb="93">
      <t>タカ</t>
    </rPh>
    <rPh sb="94" eb="96">
      <t>ワリアイ</t>
    </rPh>
    <rPh sb="97" eb="98">
      <t>シメ</t>
    </rPh>
    <rPh sb="99" eb="101">
      <t>シヒョウ</t>
    </rPh>
    <rPh sb="104" eb="106">
      <t>キギョウ</t>
    </rPh>
    <rPh sb="106" eb="107">
      <t>サイ</t>
    </rPh>
    <rPh sb="108" eb="110">
      <t>シンキ</t>
    </rPh>
    <rPh sb="110" eb="112">
      <t>ハッコウ</t>
    </rPh>
    <rPh sb="113" eb="115">
      <t>ヨクセイ</t>
    </rPh>
    <rPh sb="115" eb="116">
      <t>トウ</t>
    </rPh>
    <rPh sb="187" eb="189">
      <t>リョウキン</t>
    </rPh>
    <rPh sb="189" eb="191">
      <t>カイシュウ</t>
    </rPh>
    <rPh sb="191" eb="192">
      <t>リツ</t>
    </rPh>
    <rPh sb="199" eb="201">
      <t>イジョウ</t>
    </rPh>
    <rPh sb="205" eb="207">
      <t>ケンゼン</t>
    </rPh>
    <rPh sb="208" eb="210">
      <t>シヒョウ</t>
    </rPh>
    <rPh sb="213" eb="215">
      <t>ルイジ</t>
    </rPh>
    <rPh sb="215" eb="217">
      <t>ダンタイ</t>
    </rPh>
    <rPh sb="218" eb="220">
      <t>ウワマワ</t>
    </rPh>
    <rPh sb="285" eb="287">
      <t>キュウスイ</t>
    </rPh>
    <rPh sb="287" eb="288">
      <t>ハラ</t>
    </rPh>
    <rPh sb="288" eb="289">
      <t>カ</t>
    </rPh>
    <rPh sb="292" eb="293">
      <t>ユウ</t>
    </rPh>
    <rPh sb="293" eb="294">
      <t>シュウ</t>
    </rPh>
    <rPh sb="294" eb="296">
      <t>スイリョウ</t>
    </rPh>
    <rPh sb="297" eb="299">
      <t>リョウキン</t>
    </rPh>
    <rPh sb="300" eb="302">
      <t>タイショウ</t>
    </rPh>
    <rPh sb="306" eb="308">
      <t>スイリョウ</t>
    </rPh>
    <rPh sb="318" eb="320">
      <t>ヒヨウ</t>
    </rPh>
    <rPh sb="321" eb="322">
      <t>アラワ</t>
    </rPh>
    <rPh sb="323" eb="325">
      <t>シヒョウ</t>
    </rPh>
    <rPh sb="328" eb="330">
      <t>ルイジ</t>
    </rPh>
    <rPh sb="330" eb="332">
      <t>ダンタイ</t>
    </rPh>
    <rPh sb="333" eb="334">
      <t>クラ</t>
    </rPh>
    <rPh sb="336" eb="337">
      <t>ヒク</t>
    </rPh>
    <rPh sb="339" eb="341">
      <t>ネンカン</t>
    </rPh>
    <rPh sb="341" eb="342">
      <t>ユウ</t>
    </rPh>
    <rPh sb="342" eb="343">
      <t>シュウ</t>
    </rPh>
    <rPh sb="343" eb="345">
      <t>スイリョウ</t>
    </rPh>
    <rPh sb="346" eb="348">
      <t>ゲンショウ</t>
    </rPh>
    <rPh sb="356" eb="358">
      <t>ケイヒ</t>
    </rPh>
    <rPh sb="358" eb="360">
      <t>セツゲン</t>
    </rPh>
    <rPh sb="361" eb="362">
      <t>ツト</t>
    </rPh>
    <rPh sb="369" eb="370">
      <t>オオム</t>
    </rPh>
    <rPh sb="371" eb="372">
      <t>イチ</t>
    </rPh>
    <rPh sb="372" eb="373">
      <t>テイ</t>
    </rPh>
    <rPh sb="383" eb="385">
      <t>シセツ</t>
    </rPh>
    <rPh sb="385" eb="387">
      <t>リヨウ</t>
    </rPh>
    <rPh sb="387" eb="388">
      <t>リツ</t>
    </rPh>
    <rPh sb="391" eb="392">
      <t>タカ</t>
    </rPh>
    <rPh sb="395" eb="397">
      <t>ケンゼン</t>
    </rPh>
    <rPh sb="398" eb="400">
      <t>シヒョウ</t>
    </rPh>
    <rPh sb="437" eb="438">
      <t>ユウ</t>
    </rPh>
    <rPh sb="438" eb="439">
      <t>シュウ</t>
    </rPh>
    <rPh sb="439" eb="440">
      <t>リツ</t>
    </rPh>
    <rPh sb="448" eb="449">
      <t>チカ</t>
    </rPh>
    <rPh sb="452" eb="454">
      <t>シセツ</t>
    </rPh>
    <rPh sb="455" eb="457">
      <t>カドウ</t>
    </rPh>
    <rPh sb="458" eb="460">
      <t>シュウエキ</t>
    </rPh>
    <rPh sb="461" eb="463">
      <t>ハンエイ</t>
    </rPh>
    <rPh sb="468" eb="470">
      <t>シヒョウ</t>
    </rPh>
    <rPh sb="552" eb="554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</si>
</sst>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0032"/>
        <c:axId val="1958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0032"/>
        <c:axId val="19582336"/>
      </c:lineChart>
      <c:dateAx>
        <c:axId val="195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82336"/>
        <c:crosses val="autoZero"/>
        <c:auto val="1"/>
        <c:lblOffset val="100"/>
        <c:baseTimeUnit val="years"/>
      </c:dateAx>
      <c:valAx>
        <c:axId val="1958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50.93</c:v>
                </c:pt>
                <c:pt idx="1">
                  <c:v>51.57</c:v>
                </c:pt>
                <c:pt idx="2">
                  <c:v>49.54</c:v>
                </c:pt>
                <c:pt idx="3">
                  <c:v>49.95</c:v>
                </c:pt>
                <c:pt idx="4">
                  <c:v>48.01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46176"/>
        <c:axId val="1897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46176"/>
        <c:axId val="189756544"/>
      </c:lineChart>
      <c:dateAx>
        <c:axId val="18974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756544"/>
        <c:crosses val="autoZero"/>
        <c:auto val="1"/>
        <c:lblOffset val="100"/>
        <c:baseTimeUnit val="years"/>
      </c:dateAx>
      <c:valAx>
        <c:axId val="1897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4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95.59</c:v>
                </c:pt>
                <c:pt idx="1">
                  <c:v>94.02</c:v>
                </c:pt>
                <c:pt idx="2">
                  <c:v>95.29</c:v>
                </c:pt>
                <c:pt idx="3">
                  <c:v>90.85</c:v>
                </c:pt>
                <c:pt idx="4">
                  <c:v>92.68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13568"/>
        <c:axId val="2026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13568"/>
        <c:axId val="202665984"/>
      </c:lineChart>
      <c:dateAx>
        <c:axId val="2024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665984"/>
        <c:crosses val="autoZero"/>
        <c:auto val="1"/>
        <c:lblOffset val="100"/>
        <c:baseTimeUnit val="years"/>
      </c:dateAx>
      <c:valAx>
        <c:axId val="2026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41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119.4</c:v>
                </c:pt>
                <c:pt idx="1">
                  <c:v>86.16</c:v>
                </c:pt>
                <c:pt idx="2">
                  <c:v>92.81</c:v>
                </c:pt>
                <c:pt idx="3">
                  <c:v>96</c:v>
                </c:pt>
                <c:pt idx="4">
                  <c:v>98.46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00736"/>
        <c:axId val="13491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00736"/>
        <c:axId val="134911104"/>
      </c:lineChart>
      <c:dateAx>
        <c:axId val="13490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911104"/>
        <c:crosses val="autoZero"/>
        <c:auto val="1"/>
        <c:lblOffset val="100"/>
        <c:baseTimeUnit val="years"/>
      </c:dateAx>
      <c:valAx>
        <c:axId val="13491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90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29024"/>
        <c:axId val="1349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29024"/>
        <c:axId val="134936448"/>
      </c:lineChart>
      <c:dateAx>
        <c:axId val="13492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936448"/>
        <c:crosses val="autoZero"/>
        <c:auto val="1"/>
        <c:lblOffset val="100"/>
        <c:baseTimeUnit val="years"/>
      </c:dateAx>
      <c:valAx>
        <c:axId val="1349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92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25792"/>
        <c:axId val="13503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25792"/>
        <c:axId val="135036928"/>
      </c:lineChart>
      <c:dateAx>
        <c:axId val="13502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036928"/>
        <c:crosses val="autoZero"/>
        <c:auto val="1"/>
        <c:lblOffset val="100"/>
        <c:baseTimeUnit val="years"/>
      </c:dateAx>
      <c:valAx>
        <c:axId val="13503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02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13728"/>
        <c:axId val="13575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13728"/>
        <c:axId val="135751168"/>
      </c:lineChart>
      <c:dateAx>
        <c:axId val="1351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751168"/>
        <c:crosses val="autoZero"/>
        <c:auto val="1"/>
        <c:lblOffset val="100"/>
        <c:baseTimeUnit val="years"/>
      </c:dateAx>
      <c:valAx>
        <c:axId val="13575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1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69152"/>
        <c:axId val="1387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69152"/>
        <c:axId val="138771456"/>
      </c:lineChart>
      <c:dateAx>
        <c:axId val="13876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771456"/>
        <c:crosses val="autoZero"/>
        <c:auto val="1"/>
        <c:lblOffset val="100"/>
        <c:baseTimeUnit val="years"/>
      </c:dateAx>
      <c:valAx>
        <c:axId val="1387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76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447.11</c:v>
                </c:pt>
                <c:pt idx="1">
                  <c:v>419.22</c:v>
                </c:pt>
                <c:pt idx="2">
                  <c:v>388.86</c:v>
                </c:pt>
                <c:pt idx="3">
                  <c:v>364.04</c:v>
                </c:pt>
                <c:pt idx="4">
                  <c:v>333.46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63360"/>
        <c:axId val="16528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63360"/>
        <c:axId val="165281792"/>
      </c:lineChart>
      <c:dateAx>
        <c:axId val="1392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81792"/>
        <c:crosses val="autoZero"/>
        <c:auto val="1"/>
        <c:lblOffset val="100"/>
        <c:baseTimeUnit val="years"/>
      </c:dateAx>
      <c:valAx>
        <c:axId val="16528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2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116.43</c:v>
                </c:pt>
                <c:pt idx="1">
                  <c:v>83.99</c:v>
                </c:pt>
                <c:pt idx="2">
                  <c:v>90.4</c:v>
                </c:pt>
                <c:pt idx="3">
                  <c:v>94.79</c:v>
                </c:pt>
                <c:pt idx="4">
                  <c:v>94.81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76096"/>
        <c:axId val="1757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76096"/>
        <c:axId val="175736320"/>
      </c:lineChart>
      <c:dateAx>
        <c:axId val="1754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36320"/>
        <c:crosses val="autoZero"/>
        <c:auto val="1"/>
        <c:lblOffset val="100"/>
        <c:baseTimeUnit val="years"/>
      </c:dateAx>
      <c:valAx>
        <c:axId val="1757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4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125.71</c:v>
                </c:pt>
                <c:pt idx="1">
                  <c:v>172.88</c:v>
                </c:pt>
                <c:pt idx="2">
                  <c:v>163.47</c:v>
                </c:pt>
                <c:pt idx="3">
                  <c:v>157.07</c:v>
                </c:pt>
                <c:pt idx="4">
                  <c:v>157.09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65920"/>
        <c:axId val="1760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65920"/>
        <c:axId val="176068480"/>
      </c:lineChart>
      <c:dateAx>
        <c:axId val="17606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68480"/>
        <c:crosses val="autoZero"/>
        <c:auto val="1"/>
        <c:lblOffset val="100"/>
        <c:baseTimeUnit val="years"/>
      </c:dateAx>
      <c:valAx>
        <c:axId val="1760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6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京都府　井手町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2"/>
      <c r="AL8" s="51">
        <f>データ!$R$6</f>
        <v>7607</v>
      </c>
      <c r="AM8" s="51"/>
      <c r="AN8" s="51"/>
      <c r="AO8" s="51"/>
      <c r="AP8" s="51"/>
      <c r="AQ8" s="51"/>
      <c r="AR8" s="51"/>
      <c r="AS8" s="51"/>
      <c r="AT8" s="46">
        <f>データ!$S$6</f>
        <v>18.04</v>
      </c>
      <c r="AU8" s="46"/>
      <c r="AV8" s="46"/>
      <c r="AW8" s="46"/>
      <c r="AX8" s="46"/>
      <c r="AY8" s="46"/>
      <c r="AZ8" s="46"/>
      <c r="BA8" s="46"/>
      <c r="BB8" s="46">
        <f>データ!$T$6</f>
        <v>421.67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29.12</v>
      </c>
      <c r="Q10" s="46"/>
      <c r="R10" s="46"/>
      <c r="S10" s="46"/>
      <c r="T10" s="46"/>
      <c r="U10" s="46"/>
      <c r="V10" s="46"/>
      <c r="W10" s="51">
        <f>データ!$Q$6</f>
        <v>2560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2208</v>
      </c>
      <c r="AM10" s="51"/>
      <c r="AN10" s="51"/>
      <c r="AO10" s="51"/>
      <c r="AP10" s="51"/>
      <c r="AQ10" s="51"/>
      <c r="AR10" s="51"/>
      <c r="AS10" s="51"/>
      <c r="AT10" s="46">
        <f>データ!$V$6</f>
        <v>0.56999999999999995</v>
      </c>
      <c r="AU10" s="46"/>
      <c r="AV10" s="46"/>
      <c r="AW10" s="46"/>
      <c r="AX10" s="46"/>
      <c r="AY10" s="46"/>
      <c r="AZ10" s="46"/>
      <c r="BA10" s="46"/>
      <c r="BB10" s="46">
        <f>データ!$W$6</f>
        <v>3873.68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3" t="s">
        <v>26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20"/>
      <c r="R34" s="73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20"/>
      <c r="AG34" s="73" t="s">
        <v>28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20"/>
      <c r="AV34" s="73" t="s">
        <v>29</v>
      </c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20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20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20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3" t="s">
        <v>31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20"/>
      <c r="R56" s="73" t="s">
        <v>32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20"/>
      <c r="AG56" s="73" t="s">
        <v>33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20"/>
      <c r="AV56" s="73" t="s">
        <v>34</v>
      </c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20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20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20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3" t="s">
        <v>37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20"/>
      <c r="V79" s="20"/>
      <c r="W79" s="73" t="s">
        <v>38</v>
      </c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20"/>
      <c r="AP79" s="20"/>
      <c r="AQ79" s="73" t="s">
        <v>39</v>
      </c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20"/>
      <c r="V80" s="20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20"/>
      <c r="AP80" s="20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 x14ac:dyDescent="0.15">
      <c r="A6" s="29" t="s">
        <v>106</v>
      </c>
      <c r="B6" s="34">
        <f>B7</f>
        <v>2016</v>
      </c>
      <c r="C6" s="34">
        <f t="shared" ref="C6:W6" si="3">C7</f>
        <v>263435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京都府　井手町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29.12</v>
      </c>
      <c r="Q6" s="35">
        <f t="shared" si="3"/>
        <v>2560</v>
      </c>
      <c r="R6" s="35">
        <f t="shared" si="3"/>
        <v>7607</v>
      </c>
      <c r="S6" s="35">
        <f t="shared" si="3"/>
        <v>18.04</v>
      </c>
      <c r="T6" s="35">
        <f t="shared" si="3"/>
        <v>421.67</v>
      </c>
      <c r="U6" s="35">
        <f t="shared" si="3"/>
        <v>2208</v>
      </c>
      <c r="V6" s="35">
        <f t="shared" si="3"/>
        <v>0.56999999999999995</v>
      </c>
      <c r="W6" s="35">
        <f t="shared" si="3"/>
        <v>3873.68</v>
      </c>
      <c r="X6" s="36">
        <f>IF(X7="",NA(),X7)</f>
        <v>119.4</v>
      </c>
      <c r="Y6" s="36">
        <f t="shared" ref="Y6:AG6" si="4">IF(Y7="",NA(),Y7)</f>
        <v>86.16</v>
      </c>
      <c r="Z6" s="36">
        <f t="shared" si="4"/>
        <v>92.81</v>
      </c>
      <c r="AA6" s="36">
        <f t="shared" si="4"/>
        <v>96</v>
      </c>
      <c r="AB6" s="36">
        <f t="shared" si="4"/>
        <v>98.46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447.11</v>
      </c>
      <c r="BF6" s="36">
        <f t="shared" ref="BF6:BN6" si="7">IF(BF7="",NA(),BF7)</f>
        <v>419.22</v>
      </c>
      <c r="BG6" s="36">
        <f t="shared" si="7"/>
        <v>388.86</v>
      </c>
      <c r="BH6" s="36">
        <f t="shared" si="7"/>
        <v>364.04</v>
      </c>
      <c r="BI6" s="36">
        <f t="shared" si="7"/>
        <v>333.46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116.43</v>
      </c>
      <c r="BQ6" s="36">
        <f t="shared" ref="BQ6:BY6" si="8">IF(BQ7="",NA(),BQ7)</f>
        <v>83.99</v>
      </c>
      <c r="BR6" s="36">
        <f t="shared" si="8"/>
        <v>90.4</v>
      </c>
      <c r="BS6" s="36">
        <f t="shared" si="8"/>
        <v>94.79</v>
      </c>
      <c r="BT6" s="36">
        <f t="shared" si="8"/>
        <v>94.81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125.71</v>
      </c>
      <c r="CB6" s="36">
        <f t="shared" ref="CB6:CJ6" si="9">IF(CB7="",NA(),CB7)</f>
        <v>172.88</v>
      </c>
      <c r="CC6" s="36">
        <f t="shared" si="9"/>
        <v>163.47</v>
      </c>
      <c r="CD6" s="36">
        <f t="shared" si="9"/>
        <v>157.07</v>
      </c>
      <c r="CE6" s="36">
        <f t="shared" si="9"/>
        <v>157.09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50.93</v>
      </c>
      <c r="CM6" s="36">
        <f t="shared" ref="CM6:CU6" si="10">IF(CM7="",NA(),CM7)</f>
        <v>51.57</v>
      </c>
      <c r="CN6" s="36">
        <f t="shared" si="10"/>
        <v>49.54</v>
      </c>
      <c r="CO6" s="36">
        <f t="shared" si="10"/>
        <v>49.95</v>
      </c>
      <c r="CP6" s="36">
        <f t="shared" si="10"/>
        <v>48.01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95.59</v>
      </c>
      <c r="CX6" s="36">
        <f t="shared" ref="CX6:DF6" si="11">IF(CX7="",NA(),CX7)</f>
        <v>94.02</v>
      </c>
      <c r="CY6" s="36">
        <f t="shared" si="11"/>
        <v>95.29</v>
      </c>
      <c r="CZ6" s="36">
        <f t="shared" si="11"/>
        <v>90.85</v>
      </c>
      <c r="DA6" s="36">
        <f t="shared" si="11"/>
        <v>92.68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0.23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263435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29.12</v>
      </c>
      <c r="Q7" s="39">
        <v>2560</v>
      </c>
      <c r="R7" s="39">
        <v>7607</v>
      </c>
      <c r="S7" s="39">
        <v>18.04</v>
      </c>
      <c r="T7" s="39">
        <v>421.67</v>
      </c>
      <c r="U7" s="39">
        <v>2208</v>
      </c>
      <c r="V7" s="39">
        <v>0.56999999999999995</v>
      </c>
      <c r="W7" s="39">
        <v>3873.68</v>
      </c>
      <c r="X7" s="39">
        <v>119.4</v>
      </c>
      <c r="Y7" s="39">
        <v>86.16</v>
      </c>
      <c r="Z7" s="39">
        <v>92.81</v>
      </c>
      <c r="AA7" s="39">
        <v>96</v>
      </c>
      <c r="AB7" s="39">
        <v>98.46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447.11</v>
      </c>
      <c r="BF7" s="39">
        <v>419.22</v>
      </c>
      <c r="BG7" s="39">
        <v>388.86</v>
      </c>
      <c r="BH7" s="39">
        <v>364.04</v>
      </c>
      <c r="BI7" s="39">
        <v>333.46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116.43</v>
      </c>
      <c r="BQ7" s="39">
        <v>83.99</v>
      </c>
      <c r="BR7" s="39">
        <v>90.4</v>
      </c>
      <c r="BS7" s="39">
        <v>94.79</v>
      </c>
      <c r="BT7" s="39">
        <v>94.81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125.71</v>
      </c>
      <c r="CB7" s="39">
        <v>172.88</v>
      </c>
      <c r="CC7" s="39">
        <v>163.47</v>
      </c>
      <c r="CD7" s="39">
        <v>157.07</v>
      </c>
      <c r="CE7" s="39">
        <v>157.09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50.93</v>
      </c>
      <c r="CM7" s="39">
        <v>51.57</v>
      </c>
      <c r="CN7" s="39">
        <v>49.54</v>
      </c>
      <c r="CO7" s="39">
        <v>49.95</v>
      </c>
      <c r="CP7" s="39">
        <v>48.01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95.59</v>
      </c>
      <c r="CX7" s="39">
        <v>94.02</v>
      </c>
      <c r="CY7" s="39">
        <v>95.29</v>
      </c>
      <c r="CZ7" s="39">
        <v>90.85</v>
      </c>
      <c r="DA7" s="39">
        <v>92.68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0.23</v>
      </c>
      <c r="EF7" s="39">
        <v>0</v>
      </c>
      <c r="EG7" s="39">
        <v>0</v>
      </c>
      <c r="EH7" s="39">
        <v>0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肇</dc:creator>
  <cp:lastModifiedBy>＊</cp:lastModifiedBy>
  <cp:lastPrinted>2018-02-15T02:48:07Z</cp:lastPrinted>
  <dcterms:created xsi:type="dcterms:W3CDTF">2018-02-15T00:24:29Z</dcterms:created>
  <dcterms:modified xsi:type="dcterms:W3CDTF">2018-02-15T02:48:08Z</dcterms:modified>
</cp:coreProperties>
</file>