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W8" i="4" s="1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L85" i="4"/>
  <c r="J85" i="4"/>
  <c r="I85" i="4"/>
  <c r="H85" i="4"/>
  <c r="F85" i="4"/>
  <c r="E85" i="4"/>
  <c r="BB10" i="4"/>
  <c r="AT10" i="4"/>
  <c r="AL10" i="4"/>
  <c r="W10" i="4"/>
  <c r="I10" i="4"/>
  <c r="B10" i="4"/>
  <c r="BB8" i="4"/>
  <c r="AT8" i="4"/>
  <c r="AL8" i="4"/>
  <c r="P8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<sst xmlns="http://schemas.openxmlformats.org/spreadsheetml/2006/main" count="232" uniqueCount="120">
  <si>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</si>
  <si>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</si>
  <si>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</si>
  <si>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</si>
  <si>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</si>
  <si>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</si>
  <si>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</si>
  <si>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</si>
  <si>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</si>
  <si>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</si>
  <si>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</si>
  <si>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</si>
  <si>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</si>
  <si>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</si>
  <si>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</si>
  <si>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</si>
  <si>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</si>
  <si>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</si>
  <si>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</si>
  <si>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</si>
  <si>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</si>
  <si>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</si>
  <si>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</si>
  <si>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</si>
  <si>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</si>
  <si>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</si>
  <si>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</si>
  <si>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</si>
  <si>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</si>
  <si>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</si>
  <si>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</si>
  <si>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</si>
  <si>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</si>
  <si>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</si>
  <si>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</si>
  <si>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</si>
  <si>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</si>
  <si>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</si>
  <si>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</si>
  <si>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</si>
  <si>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</si>
  <si>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</si>
  <si>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</si>
  <si>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</si>
  <si>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</si>
  <si>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</si>
  <si>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</si>
  <si>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</si>
  <si>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</si>
  <si>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</si>
  <si>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</si>
  <si>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</si>
  <si>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</si>
  <si>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</si>
  <si>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</si>
  <si>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</si>
  <si>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</si>
  <si>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</si>
  <si>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</si>
  <si>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</si>
  <si>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</si>
  <si>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</si>
  <si>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</si>
  <si>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</si>
  <si>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</si>
  <si>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</si>
  <si>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</si>
  <si>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</si>
  <si>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</si>
  <si>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</si>
  <si>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</si>
  <si>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</si>
  <si>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</si>
  <si>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</si>
  <si>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</si>
  <si>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</si>
  <si>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</si>
  <si>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</si>
  <si>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</si>
  <si>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</si>
  <si>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</si>
  <si>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</si>
  <si>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</si>
  <si>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</si>
  <si>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</si>
  <si>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</si>
  <si>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</si>
  <si>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</si>
  <si>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</si>
  <si>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</si>
  <si>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</si>
  <si>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</si>
  <si>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</si>
  <si>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</si>
  <si>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</si>
  <si>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</si>
  <si>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</si>
  <si>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</si>
  <si>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</si>
  <si>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</si>
  <si>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</si>
  <si>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</si>
  <si>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</si>
  <si>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</si>
  <si>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</si>
  <si>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京都府　井手町</t>
  </si>
  <si>
    <t>法適用</t>
  </si>
  <si>
    <t>水道事業</t>
  </si>
  <si>
    <t>末端給水事業</t>
  </si>
  <si>
    <t>A8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</si>
  <si>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</si>
  <si>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</si>
  <si>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</si>
  <si>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</si>
  <si>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</si>
  <si>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</si>
  <si>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自治体職員</t>
    <rPh sb="0" eb="2">
      <t>ジチ</t>
    </rPh>
    <rPh sb="2" eb="3">
      <t>タイ</t>
    </rPh>
    <rPh sb="3" eb="5">
      <t>ショクイン</t>
    </rPh>
    <phoneticPr fontId="4"/>
  </si>
  <si>
    <t xml:space="preserve">･①「有形固定資産減価償却率」は、資産の減価償却がどの程度進んでいるかを示す指標です。類似団体とほぼ同程度の水準です。
･②「管路経年化率」は、法定耐用年数を超過した管路の割合を示す、また、③「管路更新率」は、管路の更新ペースが把握できる指標です。どちらも類似団体に比べて低く、管路の老朽化が進んでいるものの、なかなか管路の更新ができていないことが分かります。今後は財政状況を見ながらではありますが、石綿管の布設替を計画的かつ優先的に行う予定です。
</t>
    <rPh sb="3" eb="5">
      <t>ユウケイ</t>
    </rPh>
    <rPh sb="5" eb="7">
      <t>コテイ</t>
    </rPh>
    <rPh sb="7" eb="9">
      <t>シサン</t>
    </rPh>
    <rPh sb="9" eb="10">
      <t>ゲン</t>
    </rPh>
    <rPh sb="10" eb="11">
      <t>カ</t>
    </rPh>
    <rPh sb="11" eb="13">
      <t>ショウキャク</t>
    </rPh>
    <rPh sb="13" eb="14">
      <t>リツ</t>
    </rPh>
    <rPh sb="17" eb="19">
      <t>シサン</t>
    </rPh>
    <rPh sb="20" eb="21">
      <t>ゲン</t>
    </rPh>
    <rPh sb="21" eb="22">
      <t>カ</t>
    </rPh>
    <rPh sb="22" eb="24">
      <t>ショウキャク</t>
    </rPh>
    <rPh sb="27" eb="29">
      <t>テイド</t>
    </rPh>
    <rPh sb="29" eb="30">
      <t>スス</t>
    </rPh>
    <rPh sb="36" eb="37">
      <t>シメ</t>
    </rPh>
    <rPh sb="38" eb="40">
      <t>シヒョウ</t>
    </rPh>
    <rPh sb="63" eb="65">
      <t>カンロ</t>
    </rPh>
    <rPh sb="65" eb="68">
      <t>ケイネンカ</t>
    </rPh>
    <rPh sb="68" eb="69">
      <t>リツ</t>
    </rPh>
    <rPh sb="72" eb="73">
      <t>ホウ</t>
    </rPh>
    <rPh sb="73" eb="74">
      <t>テイ</t>
    </rPh>
    <rPh sb="74" eb="76">
      <t>タイヨウ</t>
    </rPh>
    <rPh sb="76" eb="78">
      <t>ネンスウ</t>
    </rPh>
    <rPh sb="79" eb="81">
      <t>チョウカ</t>
    </rPh>
    <rPh sb="83" eb="85">
      <t>カンロ</t>
    </rPh>
    <rPh sb="86" eb="88">
      <t>ワリアイ</t>
    </rPh>
    <rPh sb="89" eb="90">
      <t>シメ</t>
    </rPh>
    <rPh sb="97" eb="99">
      <t>カンロ</t>
    </rPh>
    <rPh sb="99" eb="101">
      <t>コウシン</t>
    </rPh>
    <rPh sb="101" eb="102">
      <t>リツ</t>
    </rPh>
    <rPh sb="105" eb="107">
      <t>カンロ</t>
    </rPh>
    <rPh sb="108" eb="110">
      <t>コウシン</t>
    </rPh>
    <rPh sb="114" eb="116">
      <t>ハアク</t>
    </rPh>
    <rPh sb="119" eb="121">
      <t>シヒョウ</t>
    </rPh>
    <rPh sb="128" eb="130">
      <t>ルイジ</t>
    </rPh>
    <rPh sb="130" eb="132">
      <t>ダンタイ</t>
    </rPh>
    <rPh sb="133" eb="134">
      <t>クラ</t>
    </rPh>
    <rPh sb="136" eb="137">
      <t>ヒク</t>
    </rPh>
    <rPh sb="139" eb="141">
      <t>カンロ</t>
    </rPh>
    <rPh sb="159" eb="161">
      <t>カンロ</t>
    </rPh>
    <rPh sb="162" eb="164">
      <t>コウシン</t>
    </rPh>
    <rPh sb="174" eb="175">
      <t>ワ</t>
    </rPh>
    <rPh sb="180" eb="181">
      <t>コン</t>
    </rPh>
    <rPh sb="181" eb="182">
      <t>ゴ</t>
    </rPh>
    <rPh sb="183" eb="185">
      <t>ザイセイ</t>
    </rPh>
    <rPh sb="185" eb="187">
      <t>ジョウキョウ</t>
    </rPh>
    <rPh sb="188" eb="189">
      <t>ミ</t>
    </rPh>
    <rPh sb="200" eb="202">
      <t>セキメン</t>
    </rPh>
    <rPh sb="202" eb="203">
      <t>カン</t>
    </rPh>
    <rPh sb="204" eb="206">
      <t>フセツ</t>
    </rPh>
    <rPh sb="206" eb="207">
      <t>カ</t>
    </rPh>
    <rPh sb="208" eb="211">
      <t>ケイカクテキ</t>
    </rPh>
    <rPh sb="213" eb="216">
      <t>ユウセンテキ</t>
    </rPh>
    <rPh sb="217" eb="218">
      <t>オコナ</t>
    </rPh>
    <rPh sb="219" eb="221">
      <t>ヨテイ</t>
    </rPh>
    <phoneticPr fontId="7"/>
  </si>
  <si>
    <t>　平成28年度に財政の健全化に向け「井手町上下水道事業経営等審議会」を設置。その後、審議会及び議会での審議を経て、平成29年度に約20年ぶりに平均改定率14％となる水道料金改定を実施しました。
　今後は資金確保に努めつつ、老朽化する施設の更新や石綿管布設替を計画的に実施し、引き続き「有収率」や「管路更新率」の向上に取り組む予定です。</t>
    <rPh sb="1" eb="3">
      <t>ヘイセイ</t>
    </rPh>
    <rPh sb="5" eb="7">
      <t>ネンド</t>
    </rPh>
    <rPh sb="18" eb="21">
      <t>イデチョウ</t>
    </rPh>
    <rPh sb="21" eb="22">
      <t>ジョウ</t>
    </rPh>
    <rPh sb="22" eb="24">
      <t>ゲスイ</t>
    </rPh>
    <rPh sb="24" eb="25">
      <t>ドウ</t>
    </rPh>
    <rPh sb="25" eb="27">
      <t>ジギョウ</t>
    </rPh>
    <rPh sb="27" eb="29">
      <t>ケイエイ</t>
    </rPh>
    <rPh sb="29" eb="30">
      <t>トウ</t>
    </rPh>
    <rPh sb="30" eb="32">
      <t>シンギ</t>
    </rPh>
    <rPh sb="32" eb="33">
      <t>カイ</t>
    </rPh>
    <rPh sb="35" eb="37">
      <t>セッチ</t>
    </rPh>
    <rPh sb="40" eb="41">
      <t>ゴ</t>
    </rPh>
    <rPh sb="42" eb="44">
      <t>シンギ</t>
    </rPh>
    <rPh sb="44" eb="45">
      <t>ア</t>
    </rPh>
    <rPh sb="45" eb="46">
      <t>オヨ</t>
    </rPh>
    <rPh sb="47" eb="49">
      <t>ギカイ</t>
    </rPh>
    <rPh sb="51" eb="53">
      <t>シンギ</t>
    </rPh>
    <rPh sb="54" eb="55">
      <t>ヘ</t>
    </rPh>
    <rPh sb="57" eb="59">
      <t>ヘイセイ</t>
    </rPh>
    <rPh sb="61" eb="62">
      <t>ネン</t>
    </rPh>
    <rPh sb="62" eb="63">
      <t>ド</t>
    </rPh>
    <rPh sb="64" eb="65">
      <t>ヤク</t>
    </rPh>
    <rPh sb="67" eb="68">
      <t>ネン</t>
    </rPh>
    <rPh sb="71" eb="73">
      <t>ヘイキン</t>
    </rPh>
    <rPh sb="73" eb="75">
      <t>カイテイ</t>
    </rPh>
    <rPh sb="75" eb="76">
      <t>リツ</t>
    </rPh>
    <rPh sb="82" eb="84">
      <t>スイドウ</t>
    </rPh>
    <rPh sb="84" eb="86">
      <t>リョウキン</t>
    </rPh>
    <rPh sb="86" eb="88">
      <t>カイテイ</t>
    </rPh>
    <rPh sb="89" eb="91">
      <t>ジッシ</t>
    </rPh>
    <rPh sb="98" eb="99">
      <t>コン</t>
    </rPh>
    <rPh sb="99" eb="100">
      <t>ゴ</t>
    </rPh>
    <rPh sb="101" eb="103">
      <t>シキン</t>
    </rPh>
    <rPh sb="103" eb="105">
      <t>カクホ</t>
    </rPh>
    <rPh sb="106" eb="107">
      <t>ツト</t>
    </rPh>
    <rPh sb="122" eb="127">
      <t>セキメンカンフセツ</t>
    </rPh>
    <rPh sb="127" eb="128">
      <t>タイ</t>
    </rPh>
    <rPh sb="133" eb="135">
      <t>ジッシ</t>
    </rPh>
    <rPh sb="137" eb="138">
      <t>ヒ</t>
    </rPh>
    <rPh sb="139" eb="140">
      <t>ツヅ</t>
    </rPh>
    <rPh sb="142" eb="143">
      <t>ユウ</t>
    </rPh>
    <rPh sb="143" eb="144">
      <t>オサム</t>
    </rPh>
    <rPh sb="144" eb="145">
      <t>リツ</t>
    </rPh>
    <rPh sb="148" eb="150">
      <t>カンロ</t>
    </rPh>
    <rPh sb="150" eb="152">
      <t>コウシン</t>
    </rPh>
    <rPh sb="152" eb="153">
      <t>リツ</t>
    </rPh>
    <rPh sb="155" eb="157">
      <t>コウジョウ</t>
    </rPh>
    <rPh sb="158" eb="159">
      <t>ト</t>
    </rPh>
    <rPh sb="160" eb="161">
      <t>ク</t>
    </rPh>
    <rPh sb="162" eb="164">
      <t>ヨテイ</t>
    </rPh>
    <phoneticPr fontId="7"/>
  </si>
  <si>
    <r>
      <t>･①「経常収支比率」は、単年度の収支が黒字であれば100％以上となる指標です。経費節減に努めてきた結果100％を超えているものの、経年で見ると赤字の年もあるため、経営状況は不安定な状況です。
･②「累積欠損金」は、発生していません。
･③「流動比率」は、短期の支払能力を表す指標で、100％以上であることが必要です。平成26年度の「地方公営企業会計制度見直し」の適用に伴い悪化していますが、常に100％を上回っています。
･④「企業債残高対給水収益比率」は、企業債残高の割合を示す指標です。企業債の新規発行の抑制等により、類似団体平均値の減少以上に改善しています。
･⑤「料金回収率」は、100％以上であれば健全な指標です。経年で見ると類似団体を上回っているものの、100％を下回っており、給水収益が減少傾向にある中で、今後は費用の削減に努めつつ、収益性の向上が必要です。
･⑥「給水原価」は、有収水量（料金の対象となった水量）1</t>
    </r>
    <r>
      <rPr>
        <sz val="10.5"/>
        <rFont val="ＭＳ 明朝"/>
        <family val="1"/>
        <charset val="128"/>
      </rPr>
      <t>㎥</t>
    </r>
    <r>
      <rPr>
        <sz val="10.5"/>
        <rFont val="ＭＳ ゴシック"/>
        <family val="3"/>
        <charset val="128"/>
      </rPr>
      <t>あたりにかかる費用を現す指標です。類似団体と比べて低く、年間有収水量は減少しているものの、経費節減に努めているため、概ね一定しています。
･⑦「施設利用率」は、高いほど健全な指標です。類似団体とほぼ同程度の水準であり、給水能力に余裕が生じている状況です。
･⑧「有収率」は、100％に近いほど施設の稼動が収益に反映されている指標です。町内には石綿管が残存しており、給水量が収益に結びついていない状況です。</t>
    </r>
    <rPh sb="3" eb="5">
      <t>ケイジョウ</t>
    </rPh>
    <rPh sb="5" eb="7">
      <t>シュウシ</t>
    </rPh>
    <rPh sb="7" eb="9">
      <t>ヒリツ</t>
    </rPh>
    <rPh sb="12" eb="15">
      <t>タンネンド</t>
    </rPh>
    <rPh sb="16" eb="18">
      <t>シュウシ</t>
    </rPh>
    <rPh sb="19" eb="21">
      <t>クロジ</t>
    </rPh>
    <rPh sb="29" eb="31">
      <t>イジョウ</t>
    </rPh>
    <rPh sb="34" eb="36">
      <t>シヒョウ</t>
    </rPh>
    <rPh sb="39" eb="41">
      <t>ケイヒ</t>
    </rPh>
    <rPh sb="41" eb="43">
      <t>セツゲン</t>
    </rPh>
    <rPh sb="44" eb="45">
      <t>ツト</t>
    </rPh>
    <rPh sb="49" eb="51">
      <t>ケッカ</t>
    </rPh>
    <rPh sb="56" eb="57">
      <t>コ</t>
    </rPh>
    <rPh sb="74" eb="75">
      <t>トシ</t>
    </rPh>
    <rPh sb="90" eb="92">
      <t>ジョウキョウ</t>
    </rPh>
    <rPh sb="99" eb="101">
      <t>ルイセキ</t>
    </rPh>
    <rPh sb="101" eb="104">
      <t>ケッソンキン</t>
    </rPh>
    <rPh sb="107" eb="109">
      <t>ハッセイ</t>
    </rPh>
    <rPh sb="120" eb="122">
      <t>リュウドウ</t>
    </rPh>
    <rPh sb="122" eb="124">
      <t>ヒリツ</t>
    </rPh>
    <rPh sb="127" eb="129">
      <t>タンキ</t>
    </rPh>
    <rPh sb="130" eb="132">
      <t>シハラ</t>
    </rPh>
    <rPh sb="132" eb="134">
      <t>ノウリョク</t>
    </rPh>
    <rPh sb="135" eb="136">
      <t>アラワ</t>
    </rPh>
    <rPh sb="137" eb="139">
      <t>シヒョウ</t>
    </rPh>
    <rPh sb="145" eb="147">
      <t>イジョウ</t>
    </rPh>
    <rPh sb="153" eb="155">
      <t>ヒツヨウ</t>
    </rPh>
    <rPh sb="158" eb="160">
      <t>ヘイセイ</t>
    </rPh>
    <rPh sb="162" eb="164">
      <t>ネンド</t>
    </rPh>
    <rPh sb="166" eb="168">
      <t>チホウ</t>
    </rPh>
    <rPh sb="168" eb="169">
      <t>コウ</t>
    </rPh>
    <rPh sb="169" eb="170">
      <t>エイ</t>
    </rPh>
    <rPh sb="170" eb="172">
      <t>キギョウ</t>
    </rPh>
    <rPh sb="172" eb="173">
      <t>カイ</t>
    </rPh>
    <rPh sb="173" eb="174">
      <t>ケイ</t>
    </rPh>
    <rPh sb="174" eb="176">
      <t>セイド</t>
    </rPh>
    <rPh sb="176" eb="178">
      <t>ミナオ</t>
    </rPh>
    <rPh sb="181" eb="183">
      <t>テキヨウ</t>
    </rPh>
    <rPh sb="184" eb="185">
      <t>トモナ</t>
    </rPh>
    <rPh sb="186" eb="188">
      <t>アッカ</t>
    </rPh>
    <rPh sb="195" eb="196">
      <t>ツネ</t>
    </rPh>
    <rPh sb="202" eb="204">
      <t>ウワマワ</t>
    </rPh>
    <rPh sb="214" eb="216">
      <t>キギョウ</t>
    </rPh>
    <rPh sb="216" eb="217">
      <t>サイ</t>
    </rPh>
    <rPh sb="217" eb="218">
      <t>ザン</t>
    </rPh>
    <rPh sb="218" eb="219">
      <t>タカ</t>
    </rPh>
    <rPh sb="219" eb="220">
      <t>タイ</t>
    </rPh>
    <rPh sb="220" eb="222">
      <t>キュウスイ</t>
    </rPh>
    <rPh sb="222" eb="224">
      <t>シュウエキ</t>
    </rPh>
    <rPh sb="224" eb="226">
      <t>ヒリツ</t>
    </rPh>
    <rPh sb="229" eb="231">
      <t>キギョウ</t>
    </rPh>
    <rPh sb="231" eb="232">
      <t>サイ</t>
    </rPh>
    <rPh sb="232" eb="233">
      <t>ザン</t>
    </rPh>
    <rPh sb="233" eb="234">
      <t>タカ</t>
    </rPh>
    <rPh sb="235" eb="237">
      <t>ワリアイ</t>
    </rPh>
    <rPh sb="238" eb="239">
      <t>シメ</t>
    </rPh>
    <rPh sb="240" eb="242">
      <t>シヒョウ</t>
    </rPh>
    <rPh sb="245" eb="247">
      <t>キギョウ</t>
    </rPh>
    <rPh sb="247" eb="248">
      <t>サイ</t>
    </rPh>
    <rPh sb="249" eb="251">
      <t>シンキ</t>
    </rPh>
    <rPh sb="251" eb="253">
      <t>ハッコウ</t>
    </rPh>
    <rPh sb="254" eb="256">
      <t>ヨクセイ</t>
    </rPh>
    <rPh sb="256" eb="257">
      <t>トウ</t>
    </rPh>
    <rPh sb="261" eb="263">
      <t>ルイジ</t>
    </rPh>
    <rPh sb="263" eb="265">
      <t>ダンタイ</t>
    </rPh>
    <rPh sb="265" eb="268">
      <t>ヘイキンチ</t>
    </rPh>
    <rPh sb="269" eb="271">
      <t>ゲンショウ</t>
    </rPh>
    <rPh sb="271" eb="273">
      <t>イジョウ</t>
    </rPh>
    <rPh sb="274" eb="276">
      <t>カイゼン</t>
    </rPh>
    <rPh sb="312" eb="314">
      <t>ケイネン</t>
    </rPh>
    <rPh sb="315" eb="316">
      <t>ミ</t>
    </rPh>
    <rPh sb="360" eb="361">
      <t>コン</t>
    </rPh>
    <rPh sb="361" eb="362">
      <t>ゴ</t>
    </rPh>
    <rPh sb="363" eb="364">
      <t>ヒ</t>
    </rPh>
    <rPh sb="364" eb="365">
      <t>ヨウ</t>
    </rPh>
    <rPh sb="366" eb="368">
      <t>サクゲン</t>
    </rPh>
    <rPh sb="369" eb="370">
      <t>ツト</t>
    </rPh>
    <rPh sb="374" eb="376">
      <t>シュウエキ</t>
    </rPh>
    <rPh sb="376" eb="377">
      <t>セイ</t>
    </rPh>
    <rPh sb="378" eb="380">
      <t>コウジョウ</t>
    </rPh>
    <rPh sb="381" eb="383">
      <t>ヒツヨウ</t>
    </rPh>
    <rPh sb="390" eb="392">
      <t>キュウスイ</t>
    </rPh>
    <rPh sb="392" eb="393">
      <t>ハラ</t>
    </rPh>
    <rPh sb="393" eb="394">
      <t>カ</t>
    </rPh>
    <rPh sb="397" eb="398">
      <t>ユウ</t>
    </rPh>
    <rPh sb="398" eb="399">
      <t>シュウ</t>
    </rPh>
    <rPh sb="399" eb="401">
      <t>スイリョウ</t>
    </rPh>
    <rPh sb="402" eb="404">
      <t>リョウキン</t>
    </rPh>
    <rPh sb="405" eb="407">
      <t>タイショウ</t>
    </rPh>
    <rPh sb="411" eb="413">
      <t>スイリョウ</t>
    </rPh>
    <rPh sb="423" eb="425">
      <t>ヒヨウ</t>
    </rPh>
    <rPh sb="426" eb="427">
      <t>アラワ</t>
    </rPh>
    <rPh sb="428" eb="430">
      <t>シヒョウ</t>
    </rPh>
    <rPh sb="433" eb="435">
      <t>ルイジ</t>
    </rPh>
    <rPh sb="435" eb="437">
      <t>ダンタイ</t>
    </rPh>
    <rPh sb="438" eb="439">
      <t>クラ</t>
    </rPh>
    <rPh sb="441" eb="442">
      <t>ヒク</t>
    </rPh>
    <rPh sb="444" eb="446">
      <t>ネンカン</t>
    </rPh>
    <rPh sb="446" eb="447">
      <t>ユウ</t>
    </rPh>
    <rPh sb="447" eb="448">
      <t>シュウ</t>
    </rPh>
    <rPh sb="448" eb="450">
      <t>スイリョウ</t>
    </rPh>
    <rPh sb="451" eb="453">
      <t>ゲンショウ</t>
    </rPh>
    <rPh sb="461" eb="463">
      <t>ケイヒ</t>
    </rPh>
    <rPh sb="463" eb="465">
      <t>セツゲン</t>
    </rPh>
    <rPh sb="466" eb="467">
      <t>ツト</t>
    </rPh>
    <rPh sb="474" eb="475">
      <t>オオム</t>
    </rPh>
    <rPh sb="476" eb="477">
      <t>イチ</t>
    </rPh>
    <rPh sb="477" eb="478">
      <t>テイ</t>
    </rPh>
    <rPh sb="488" eb="490">
      <t>シセツ</t>
    </rPh>
    <rPh sb="490" eb="492">
      <t>リヨウ</t>
    </rPh>
    <rPh sb="492" eb="493">
      <t>リツ</t>
    </rPh>
    <rPh sb="496" eb="497">
      <t>タカ</t>
    </rPh>
    <rPh sb="500" eb="502">
      <t>ケンゼン</t>
    </rPh>
    <rPh sb="503" eb="505">
      <t>シヒョウ</t>
    </rPh>
    <rPh sb="508" eb="510">
      <t>ルイジ</t>
    </rPh>
    <rPh sb="510" eb="512">
      <t>ダンタイ</t>
    </rPh>
    <rPh sb="515" eb="516">
      <t>オナ</t>
    </rPh>
    <rPh sb="516" eb="518">
      <t>テイド</t>
    </rPh>
    <rPh sb="519" eb="521">
      <t>スイジュン</t>
    </rPh>
    <rPh sb="525" eb="527">
      <t>キュウスイ</t>
    </rPh>
    <rPh sb="527" eb="529">
      <t>ノウリョク</t>
    </rPh>
    <rPh sb="530" eb="532">
      <t>ヨユウ</t>
    </rPh>
    <rPh sb="533" eb="534">
      <t>ショウ</t>
    </rPh>
    <rPh sb="538" eb="540">
      <t>ジョウキョウ</t>
    </rPh>
    <rPh sb="547" eb="548">
      <t>ユウ</t>
    </rPh>
    <rPh sb="548" eb="549">
      <t>シュウ</t>
    </rPh>
    <rPh sb="549" eb="550">
      <t>リツ</t>
    </rPh>
    <rPh sb="558" eb="559">
      <t>チカ</t>
    </rPh>
    <rPh sb="562" eb="564">
      <t>シセツ</t>
    </rPh>
    <rPh sb="565" eb="567">
      <t>カドウ</t>
    </rPh>
    <rPh sb="568" eb="570">
      <t>シュウエキ</t>
    </rPh>
    <rPh sb="571" eb="573">
      <t>ハンエイ</t>
    </rPh>
    <rPh sb="578" eb="580">
      <t>シヒョウ</t>
    </rPh>
    <rPh sb="583" eb="585">
      <t>チョウナイ</t>
    </rPh>
    <rPh sb="587" eb="589">
      <t>セキメン</t>
    </rPh>
    <rPh sb="589" eb="590">
      <t>カン</t>
    </rPh>
    <rPh sb="591" eb="593">
      <t>ザンゾン</t>
    </rPh>
    <rPh sb="598" eb="600">
      <t>キュウスイ</t>
    </rPh>
    <rPh sb="600" eb="601">
      <t>リョウ</t>
    </rPh>
    <rPh sb="602" eb="604">
      <t>シュウエキ</t>
    </rPh>
    <rPh sb="605" eb="606">
      <t>ムス</t>
    </rPh>
    <rPh sb="613" eb="615">
      <t>ジョウキョウ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</si>
</sst>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9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16" fillId="0" borderId="0" xfId="0" applyFont="1" applyBorder="1" applyAlignment="1" applyProtection="1">
      <alignment horizontal="left" vertical="top" wrapText="1"/>
      <protection locked="0"/>
    </xf>
    <xf numFmtId="0" fontId="16" fillId="0" borderId="10" xfId="0" applyFont="1" applyBorder="1" applyAlignment="1" applyProtection="1">
      <alignment horizontal="left" vertical="top" wrapText="1"/>
      <protection locked="0"/>
    </xf>
    <xf numFmtId="0" fontId="16" fillId="0" borderId="11" xfId="0" applyFont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 applyProtection="1">
      <alignment horizontal="left" vertical="top" wrapText="1"/>
      <protection locked="0"/>
    </xf>
    <xf numFmtId="0" fontId="16" fillId="0" borderId="12" xfId="0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  <xf numFmtId="0" fontId="22" fillId="0" borderId="9" xfId="0" applyFont="1" applyBorder="1" applyAlignment="1" applyProtection="1">
      <alignment horizontal="left" vertical="top" wrapText="1"/>
      <protection locked="0"/>
    </xf>
    <xf numFmtId="0" fontId="22" fillId="0" borderId="0" xfId="0" applyFont="1" applyBorder="1" applyAlignment="1" applyProtection="1">
      <alignment horizontal="left" vertical="top" wrapText="1"/>
      <protection locked="0"/>
    </xf>
    <xf numFmtId="0" fontId="22" fillId="0" borderId="10" xfId="0" applyFont="1" applyBorder="1" applyAlignment="1" applyProtection="1">
      <alignment horizontal="left" vertical="top" wrapText="1"/>
      <protection locked="0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1.1000000000000001</c:v>
                </c:pt>
                <c:pt idx="1">
                  <c:v>1.81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27008"/>
        <c:axId val="136384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0.66</c:v>
                </c:pt>
                <c:pt idx="1">
                  <c:v>0.64</c:v>
                </c:pt>
                <c:pt idx="2">
                  <c:v>0.56000000000000005</c:v>
                </c:pt>
                <c:pt idx="3">
                  <c:v>0.65</c:v>
                </c:pt>
                <c:pt idx="4">
                  <c:v>0.46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7008"/>
        <c:axId val="136384896"/>
      </c:lineChart>
      <c:dateAx>
        <c:axId val="19627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6384896"/>
        <c:crosses val="autoZero"/>
        <c:auto val="1"/>
        <c:lblOffset val="100"/>
        <c:baseTimeUnit val="years"/>
      </c:dateAx>
      <c:valAx>
        <c:axId val="136384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627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51.02</c:v>
                </c:pt>
                <c:pt idx="1">
                  <c:v>53.85</c:v>
                </c:pt>
                <c:pt idx="2">
                  <c:v>55.7</c:v>
                </c:pt>
                <c:pt idx="3">
                  <c:v>53.12</c:v>
                </c:pt>
                <c:pt idx="4">
                  <c:v>53.96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876544"/>
        <c:axId val="134886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49.69</c:v>
                </c:pt>
                <c:pt idx="1">
                  <c:v>49.77</c:v>
                </c:pt>
                <c:pt idx="2">
                  <c:v>49.22</c:v>
                </c:pt>
                <c:pt idx="3">
                  <c:v>49.08</c:v>
                </c:pt>
                <c:pt idx="4">
                  <c:v>49.32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876544"/>
        <c:axId val="134886912"/>
      </c:lineChart>
      <c:dateAx>
        <c:axId val="134876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4886912"/>
        <c:crosses val="autoZero"/>
        <c:auto val="1"/>
        <c:lblOffset val="100"/>
        <c:baseTimeUnit val="years"/>
      </c:dateAx>
      <c:valAx>
        <c:axId val="134886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4876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89.81</c:v>
                </c:pt>
                <c:pt idx="1">
                  <c:v>83.28</c:v>
                </c:pt>
                <c:pt idx="2">
                  <c:v>78.95</c:v>
                </c:pt>
                <c:pt idx="3">
                  <c:v>80.14</c:v>
                </c:pt>
                <c:pt idx="4">
                  <c:v>79.349999999999994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913024"/>
        <c:axId val="134915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80.010000000000005</c:v>
                </c:pt>
                <c:pt idx="1">
                  <c:v>79.98</c:v>
                </c:pt>
                <c:pt idx="2">
                  <c:v>79.48</c:v>
                </c:pt>
                <c:pt idx="3">
                  <c:v>79.3</c:v>
                </c:pt>
                <c:pt idx="4">
                  <c:v>79.34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913024"/>
        <c:axId val="134915200"/>
      </c:lineChart>
      <c:dateAx>
        <c:axId val="134913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4915200"/>
        <c:crosses val="autoZero"/>
        <c:auto val="1"/>
        <c:lblOffset val="100"/>
        <c:baseTimeUnit val="years"/>
      </c:dateAx>
      <c:valAx>
        <c:axId val="134915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4913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102.91</c:v>
                </c:pt>
                <c:pt idx="1">
                  <c:v>90.05</c:v>
                </c:pt>
                <c:pt idx="2">
                  <c:v>107.37</c:v>
                </c:pt>
                <c:pt idx="3">
                  <c:v>111.58</c:v>
                </c:pt>
                <c:pt idx="4">
                  <c:v>110.34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333760"/>
        <c:axId val="137549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104.95</c:v>
                </c:pt>
                <c:pt idx="1">
                  <c:v>105.53</c:v>
                </c:pt>
                <c:pt idx="2">
                  <c:v>107.2</c:v>
                </c:pt>
                <c:pt idx="3">
                  <c:v>106.62</c:v>
                </c:pt>
                <c:pt idx="4">
                  <c:v>107.95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333760"/>
        <c:axId val="137549312"/>
      </c:lineChart>
      <c:dateAx>
        <c:axId val="137333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7549312"/>
        <c:crosses val="autoZero"/>
        <c:auto val="1"/>
        <c:lblOffset val="100"/>
        <c:baseTimeUnit val="years"/>
      </c:dateAx>
      <c:valAx>
        <c:axId val="1375493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7333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33.159999999999997</c:v>
                </c:pt>
                <c:pt idx="1">
                  <c:v>34.83</c:v>
                </c:pt>
                <c:pt idx="2">
                  <c:v>39.96</c:v>
                </c:pt>
                <c:pt idx="3">
                  <c:v>42.25</c:v>
                </c:pt>
                <c:pt idx="4">
                  <c:v>43.73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235328"/>
        <c:axId val="139238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35.18</c:v>
                </c:pt>
                <c:pt idx="1">
                  <c:v>36.43</c:v>
                </c:pt>
                <c:pt idx="2">
                  <c:v>46.12</c:v>
                </c:pt>
                <c:pt idx="3">
                  <c:v>47.44</c:v>
                </c:pt>
                <c:pt idx="4">
                  <c:v>48.3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235328"/>
        <c:axId val="139238016"/>
      </c:lineChart>
      <c:dateAx>
        <c:axId val="139235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238016"/>
        <c:crosses val="autoZero"/>
        <c:auto val="1"/>
        <c:lblOffset val="100"/>
        <c:baseTimeUnit val="years"/>
      </c:dateAx>
      <c:valAx>
        <c:axId val="139238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235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23.29</c:v>
                </c:pt>
                <c:pt idx="1">
                  <c:v>23.27</c:v>
                </c:pt>
                <c:pt idx="2">
                  <c:v>27.78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282560"/>
        <c:axId val="165284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8.41</c:v>
                </c:pt>
                <c:pt idx="1">
                  <c:v>8.7200000000000006</c:v>
                </c:pt>
                <c:pt idx="2">
                  <c:v>9.86</c:v>
                </c:pt>
                <c:pt idx="3">
                  <c:v>11.16</c:v>
                </c:pt>
                <c:pt idx="4">
                  <c:v>12.43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282560"/>
        <c:axId val="165284480"/>
      </c:lineChart>
      <c:dateAx>
        <c:axId val="165282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5284480"/>
        <c:crosses val="autoZero"/>
        <c:auto val="1"/>
        <c:lblOffset val="100"/>
        <c:baseTimeUnit val="years"/>
      </c:dateAx>
      <c:valAx>
        <c:axId val="165284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5282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224512"/>
        <c:axId val="178667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26.81</c:v>
                </c:pt>
                <c:pt idx="1">
                  <c:v>28.31</c:v>
                </c:pt>
                <c:pt idx="2">
                  <c:v>13.46</c:v>
                </c:pt>
                <c:pt idx="3">
                  <c:v>12.59</c:v>
                </c:pt>
                <c:pt idx="4">
                  <c:v>12.44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224512"/>
        <c:axId val="178667904"/>
      </c:lineChart>
      <c:dateAx>
        <c:axId val="176224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8667904"/>
        <c:crosses val="autoZero"/>
        <c:auto val="1"/>
        <c:lblOffset val="100"/>
        <c:baseTimeUnit val="years"/>
      </c:dateAx>
      <c:valAx>
        <c:axId val="1786679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6224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1236.68</c:v>
                </c:pt>
                <c:pt idx="1">
                  <c:v>1309.75</c:v>
                </c:pt>
                <c:pt idx="2">
                  <c:v>494.9</c:v>
                </c:pt>
                <c:pt idx="3">
                  <c:v>515.25</c:v>
                </c:pt>
                <c:pt idx="4">
                  <c:v>449.35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246016"/>
        <c:axId val="20024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1002.64</c:v>
                </c:pt>
                <c:pt idx="1">
                  <c:v>1164.51</c:v>
                </c:pt>
                <c:pt idx="2">
                  <c:v>434.72</c:v>
                </c:pt>
                <c:pt idx="3">
                  <c:v>416.14</c:v>
                </c:pt>
                <c:pt idx="4">
                  <c:v>371.89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246016"/>
        <c:axId val="200248320"/>
      </c:lineChart>
      <c:dateAx>
        <c:axId val="200246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0248320"/>
        <c:crosses val="autoZero"/>
        <c:auto val="1"/>
        <c:lblOffset val="100"/>
        <c:baseTimeUnit val="years"/>
      </c:dateAx>
      <c:valAx>
        <c:axId val="2002483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0246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330.55</c:v>
                </c:pt>
                <c:pt idx="1">
                  <c:v>310.3</c:v>
                </c:pt>
                <c:pt idx="2">
                  <c:v>289.18</c:v>
                </c:pt>
                <c:pt idx="3">
                  <c:v>267.99</c:v>
                </c:pt>
                <c:pt idx="4">
                  <c:v>234.43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144256"/>
        <c:axId val="212811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520.29999999999995</c:v>
                </c:pt>
                <c:pt idx="1">
                  <c:v>498.27</c:v>
                </c:pt>
                <c:pt idx="2">
                  <c:v>495.76</c:v>
                </c:pt>
                <c:pt idx="3">
                  <c:v>487.22</c:v>
                </c:pt>
                <c:pt idx="4">
                  <c:v>483.11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144256"/>
        <c:axId val="212811776"/>
      </c:lineChart>
      <c:dateAx>
        <c:axId val="208144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2811776"/>
        <c:crosses val="autoZero"/>
        <c:auto val="1"/>
        <c:lblOffset val="100"/>
        <c:baseTimeUnit val="years"/>
      </c:dateAx>
      <c:valAx>
        <c:axId val="2128117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8144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92.94</c:v>
                </c:pt>
                <c:pt idx="1">
                  <c:v>82.45</c:v>
                </c:pt>
                <c:pt idx="2">
                  <c:v>98.83</c:v>
                </c:pt>
                <c:pt idx="3">
                  <c:v>92.84</c:v>
                </c:pt>
                <c:pt idx="4">
                  <c:v>97.44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366528"/>
        <c:axId val="276633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90.69</c:v>
                </c:pt>
                <c:pt idx="1">
                  <c:v>90.64</c:v>
                </c:pt>
                <c:pt idx="2">
                  <c:v>93.66</c:v>
                </c:pt>
                <c:pt idx="3">
                  <c:v>92.76</c:v>
                </c:pt>
                <c:pt idx="4">
                  <c:v>93.28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366528"/>
        <c:axId val="276633088"/>
      </c:lineChart>
      <c:dateAx>
        <c:axId val="223366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6633088"/>
        <c:crosses val="autoZero"/>
        <c:auto val="1"/>
        <c:lblOffset val="100"/>
        <c:baseTimeUnit val="years"/>
      </c:dateAx>
      <c:valAx>
        <c:axId val="276633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3366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152.08000000000001</c:v>
                </c:pt>
                <c:pt idx="1">
                  <c:v>171.88</c:v>
                </c:pt>
                <c:pt idx="2">
                  <c:v>142.9</c:v>
                </c:pt>
                <c:pt idx="3">
                  <c:v>151.80000000000001</c:v>
                </c:pt>
                <c:pt idx="4">
                  <c:v>145.29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406144"/>
        <c:axId val="134408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211.08</c:v>
                </c:pt>
                <c:pt idx="1">
                  <c:v>213.52</c:v>
                </c:pt>
                <c:pt idx="2">
                  <c:v>208.21</c:v>
                </c:pt>
                <c:pt idx="3">
                  <c:v>208.67</c:v>
                </c:pt>
                <c:pt idx="4">
                  <c:v>208.29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406144"/>
        <c:axId val="134408064"/>
      </c:lineChart>
      <c:dateAx>
        <c:axId val="134406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4408064"/>
        <c:crosses val="autoZero"/>
        <c:auto val="1"/>
        <c:lblOffset val="100"/>
        <c:baseTimeUnit val="years"/>
      </c:dateAx>
      <c:valAx>
        <c:axId val="134408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440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【163.27】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BL16" sqref="BL16:BZ44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5" t="s">
        <v>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</row>
    <row r="3" spans="1:78" ht="9.75" customHeight="1" x14ac:dyDescent="0.15">
      <c r="A3" s="2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</row>
    <row r="4" spans="1:78" ht="9.75" customHeight="1" x14ac:dyDescent="0.15">
      <c r="A4" s="2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86" t="str">
        <f>データ!H6</f>
        <v>京都府　井手町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7"/>
      <c r="AE6" s="87"/>
      <c r="AF6" s="87"/>
      <c r="AG6" s="87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5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 x14ac:dyDescent="0.15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末端給水事業</v>
      </c>
      <c r="Q8" s="83"/>
      <c r="R8" s="83"/>
      <c r="S8" s="83"/>
      <c r="T8" s="83"/>
      <c r="U8" s="83"/>
      <c r="V8" s="83"/>
      <c r="W8" s="83" t="str">
        <f>データ!$L$6</f>
        <v>A8</v>
      </c>
      <c r="X8" s="83"/>
      <c r="Y8" s="83"/>
      <c r="Z8" s="83"/>
      <c r="AA8" s="83"/>
      <c r="AB8" s="83"/>
      <c r="AC8" s="83"/>
      <c r="AD8" s="84" t="s">
        <v>116</v>
      </c>
      <c r="AE8" s="84"/>
      <c r="AF8" s="84"/>
      <c r="AG8" s="84"/>
      <c r="AH8" s="84"/>
      <c r="AI8" s="84"/>
      <c r="AJ8" s="84"/>
      <c r="AK8" s="5"/>
      <c r="AL8" s="71">
        <f>データ!$R$6</f>
        <v>7607</v>
      </c>
      <c r="AM8" s="71"/>
      <c r="AN8" s="71"/>
      <c r="AO8" s="71"/>
      <c r="AP8" s="71"/>
      <c r="AQ8" s="71"/>
      <c r="AR8" s="71"/>
      <c r="AS8" s="71"/>
      <c r="AT8" s="67">
        <f>データ!$S$6</f>
        <v>18.04</v>
      </c>
      <c r="AU8" s="68"/>
      <c r="AV8" s="68"/>
      <c r="AW8" s="68"/>
      <c r="AX8" s="68"/>
      <c r="AY8" s="68"/>
      <c r="AZ8" s="68"/>
      <c r="BA8" s="68"/>
      <c r="BB8" s="70">
        <f>データ!$T$6</f>
        <v>421.67</v>
      </c>
      <c r="BC8" s="70"/>
      <c r="BD8" s="70"/>
      <c r="BE8" s="70"/>
      <c r="BF8" s="70"/>
      <c r="BG8" s="70"/>
      <c r="BH8" s="70"/>
      <c r="BI8" s="70"/>
      <c r="BJ8" s="4"/>
      <c r="BK8" s="4"/>
      <c r="BL8" s="74" t="s">
        <v>10</v>
      </c>
      <c r="BM8" s="75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 x14ac:dyDescent="0.15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5"/>
      <c r="AI9" s="5"/>
      <c r="AJ9" s="5"/>
      <c r="AK9" s="5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4"/>
      <c r="BK9" s="4"/>
      <c r="BL9" s="65" t="s">
        <v>19</v>
      </c>
      <c r="BM9" s="66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 x14ac:dyDescent="0.15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86.36</v>
      </c>
      <c r="J10" s="68"/>
      <c r="K10" s="68"/>
      <c r="L10" s="68"/>
      <c r="M10" s="68"/>
      <c r="N10" s="68"/>
      <c r="O10" s="69"/>
      <c r="P10" s="70">
        <f>データ!$P$6</f>
        <v>70.180000000000007</v>
      </c>
      <c r="Q10" s="70"/>
      <c r="R10" s="70"/>
      <c r="S10" s="70"/>
      <c r="T10" s="70"/>
      <c r="U10" s="70"/>
      <c r="V10" s="70"/>
      <c r="W10" s="71">
        <f>データ!$Q$6</f>
        <v>2642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5"/>
      <c r="AI10" s="5"/>
      <c r="AJ10" s="5"/>
      <c r="AK10" s="5"/>
      <c r="AL10" s="71">
        <f>データ!$U$6</f>
        <v>5322</v>
      </c>
      <c r="AM10" s="71"/>
      <c r="AN10" s="71"/>
      <c r="AO10" s="71"/>
      <c r="AP10" s="71"/>
      <c r="AQ10" s="71"/>
      <c r="AR10" s="71"/>
      <c r="AS10" s="71"/>
      <c r="AT10" s="67">
        <f>データ!$V$6</f>
        <v>2</v>
      </c>
      <c r="AU10" s="68"/>
      <c r="AV10" s="68"/>
      <c r="AW10" s="68"/>
      <c r="AX10" s="68"/>
      <c r="AY10" s="68"/>
      <c r="AZ10" s="68"/>
      <c r="BA10" s="68"/>
      <c r="BB10" s="70">
        <f>データ!$W$6</f>
        <v>2661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96" t="s">
        <v>119</v>
      </c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8"/>
    </row>
    <row r="17" spans="1:78" ht="13.5" customHeight="1" x14ac:dyDescent="0.15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96"/>
      <c r="BM17" s="97"/>
      <c r="BN17" s="97"/>
      <c r="BO17" s="97"/>
      <c r="BP17" s="97"/>
      <c r="BQ17" s="97"/>
      <c r="BR17" s="97"/>
      <c r="BS17" s="97"/>
      <c r="BT17" s="97"/>
      <c r="BU17" s="97"/>
      <c r="BV17" s="97"/>
      <c r="BW17" s="97"/>
      <c r="BX17" s="97"/>
      <c r="BY17" s="97"/>
      <c r="BZ17" s="98"/>
    </row>
    <row r="18" spans="1:78" ht="13.5" customHeight="1" x14ac:dyDescent="0.15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96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8"/>
    </row>
    <row r="19" spans="1:78" ht="13.5" customHeight="1" x14ac:dyDescent="0.15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96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7"/>
      <c r="BZ19" s="98"/>
    </row>
    <row r="20" spans="1:78" ht="13.5" customHeight="1" x14ac:dyDescent="0.15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96"/>
      <c r="BM20" s="97"/>
      <c r="BN20" s="97"/>
      <c r="BO20" s="97"/>
      <c r="BP20" s="97"/>
      <c r="BQ20" s="97"/>
      <c r="BR20" s="97"/>
      <c r="BS20" s="97"/>
      <c r="BT20" s="97"/>
      <c r="BU20" s="97"/>
      <c r="BV20" s="97"/>
      <c r="BW20" s="97"/>
      <c r="BX20" s="97"/>
      <c r="BY20" s="97"/>
      <c r="BZ20" s="98"/>
    </row>
    <row r="21" spans="1:78" ht="13.5" customHeight="1" x14ac:dyDescent="0.15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96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98"/>
    </row>
    <row r="22" spans="1:78" ht="13.5" customHeight="1" x14ac:dyDescent="0.15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96"/>
      <c r="BM22" s="97"/>
      <c r="BN22" s="97"/>
      <c r="BO22" s="97"/>
      <c r="BP22" s="97"/>
      <c r="BQ22" s="97"/>
      <c r="BR22" s="97"/>
      <c r="BS22" s="97"/>
      <c r="BT22" s="97"/>
      <c r="BU22" s="97"/>
      <c r="BV22" s="97"/>
      <c r="BW22" s="97"/>
      <c r="BX22" s="97"/>
      <c r="BY22" s="97"/>
      <c r="BZ22" s="98"/>
    </row>
    <row r="23" spans="1:78" ht="13.5" customHeight="1" x14ac:dyDescent="0.15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96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8"/>
    </row>
    <row r="24" spans="1:78" ht="13.5" customHeight="1" x14ac:dyDescent="0.15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96"/>
      <c r="BM24" s="97"/>
      <c r="BN24" s="97"/>
      <c r="BO24" s="97"/>
      <c r="BP24" s="97"/>
      <c r="BQ24" s="97"/>
      <c r="BR24" s="97"/>
      <c r="BS24" s="97"/>
      <c r="BT24" s="97"/>
      <c r="BU24" s="97"/>
      <c r="BV24" s="97"/>
      <c r="BW24" s="97"/>
      <c r="BX24" s="97"/>
      <c r="BY24" s="97"/>
      <c r="BZ24" s="98"/>
    </row>
    <row r="25" spans="1:78" ht="13.5" customHeight="1" x14ac:dyDescent="0.15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96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8"/>
    </row>
    <row r="26" spans="1:78" ht="13.5" customHeight="1" x14ac:dyDescent="0.15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96"/>
      <c r="BM26" s="97"/>
      <c r="BN26" s="97"/>
      <c r="BO26" s="97"/>
      <c r="BP26" s="97"/>
      <c r="BQ26" s="97"/>
      <c r="BR26" s="97"/>
      <c r="BS26" s="97"/>
      <c r="BT26" s="97"/>
      <c r="BU26" s="97"/>
      <c r="BV26" s="97"/>
      <c r="BW26" s="97"/>
      <c r="BX26" s="97"/>
      <c r="BY26" s="97"/>
      <c r="BZ26" s="98"/>
    </row>
    <row r="27" spans="1:78" ht="13.5" customHeight="1" x14ac:dyDescent="0.15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96"/>
      <c r="BM27" s="97"/>
      <c r="BN27" s="97"/>
      <c r="BO27" s="97"/>
      <c r="BP27" s="97"/>
      <c r="BQ27" s="97"/>
      <c r="BR27" s="97"/>
      <c r="BS27" s="97"/>
      <c r="BT27" s="97"/>
      <c r="BU27" s="97"/>
      <c r="BV27" s="97"/>
      <c r="BW27" s="97"/>
      <c r="BX27" s="97"/>
      <c r="BY27" s="97"/>
      <c r="BZ27" s="98"/>
    </row>
    <row r="28" spans="1:78" ht="13.5" customHeight="1" x14ac:dyDescent="0.15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96"/>
      <c r="BM28" s="97"/>
      <c r="BN28" s="97"/>
      <c r="BO28" s="97"/>
      <c r="BP28" s="97"/>
      <c r="BQ28" s="97"/>
      <c r="BR28" s="97"/>
      <c r="BS28" s="97"/>
      <c r="BT28" s="97"/>
      <c r="BU28" s="97"/>
      <c r="BV28" s="97"/>
      <c r="BW28" s="97"/>
      <c r="BX28" s="97"/>
      <c r="BY28" s="97"/>
      <c r="BZ28" s="98"/>
    </row>
    <row r="29" spans="1:78" ht="13.5" customHeight="1" x14ac:dyDescent="0.15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96"/>
      <c r="BM29" s="97"/>
      <c r="BN29" s="97"/>
      <c r="BO29" s="97"/>
      <c r="BP29" s="97"/>
      <c r="BQ29" s="97"/>
      <c r="BR29" s="97"/>
      <c r="BS29" s="97"/>
      <c r="BT29" s="97"/>
      <c r="BU29" s="97"/>
      <c r="BV29" s="97"/>
      <c r="BW29" s="97"/>
      <c r="BX29" s="97"/>
      <c r="BY29" s="97"/>
      <c r="BZ29" s="98"/>
    </row>
    <row r="30" spans="1:78" ht="13.5" customHeight="1" x14ac:dyDescent="0.15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96"/>
      <c r="BM30" s="97"/>
      <c r="BN30" s="97"/>
      <c r="BO30" s="97"/>
      <c r="BP30" s="97"/>
      <c r="BQ30" s="97"/>
      <c r="BR30" s="97"/>
      <c r="BS30" s="97"/>
      <c r="BT30" s="97"/>
      <c r="BU30" s="97"/>
      <c r="BV30" s="97"/>
      <c r="BW30" s="97"/>
      <c r="BX30" s="97"/>
      <c r="BY30" s="97"/>
      <c r="BZ30" s="98"/>
    </row>
    <row r="31" spans="1:78" ht="13.5" customHeight="1" x14ac:dyDescent="0.15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96"/>
      <c r="BM31" s="97"/>
      <c r="BN31" s="97"/>
      <c r="BO31" s="97"/>
      <c r="BP31" s="97"/>
      <c r="BQ31" s="97"/>
      <c r="BR31" s="97"/>
      <c r="BS31" s="97"/>
      <c r="BT31" s="97"/>
      <c r="BU31" s="97"/>
      <c r="BV31" s="97"/>
      <c r="BW31" s="97"/>
      <c r="BX31" s="97"/>
      <c r="BY31" s="97"/>
      <c r="BZ31" s="98"/>
    </row>
    <row r="32" spans="1:78" ht="13.5" customHeight="1" x14ac:dyDescent="0.15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96"/>
      <c r="BM32" s="97"/>
      <c r="BN32" s="97"/>
      <c r="BO32" s="97"/>
      <c r="BP32" s="97"/>
      <c r="BQ32" s="97"/>
      <c r="BR32" s="97"/>
      <c r="BS32" s="97"/>
      <c r="BT32" s="97"/>
      <c r="BU32" s="97"/>
      <c r="BV32" s="97"/>
      <c r="BW32" s="97"/>
      <c r="BX32" s="97"/>
      <c r="BY32" s="97"/>
      <c r="BZ32" s="98"/>
    </row>
    <row r="33" spans="1:78" ht="13.5" customHeight="1" x14ac:dyDescent="0.15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96"/>
      <c r="BM33" s="97"/>
      <c r="BN33" s="97"/>
      <c r="BO33" s="97"/>
      <c r="BP33" s="97"/>
      <c r="BQ33" s="97"/>
      <c r="BR33" s="97"/>
      <c r="BS33" s="97"/>
      <c r="BT33" s="97"/>
      <c r="BU33" s="97"/>
      <c r="BV33" s="97"/>
      <c r="BW33" s="97"/>
      <c r="BX33" s="97"/>
      <c r="BY33" s="97"/>
      <c r="BZ33" s="98"/>
    </row>
    <row r="34" spans="1:78" ht="13.5" customHeight="1" x14ac:dyDescent="0.15">
      <c r="A34" s="2"/>
      <c r="B34" s="18"/>
      <c r="C34" s="56" t="s">
        <v>26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20"/>
      <c r="R34" s="56" t="s">
        <v>27</v>
      </c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20"/>
      <c r="AG34" s="56" t="s">
        <v>28</v>
      </c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20"/>
      <c r="AV34" s="56" t="s">
        <v>29</v>
      </c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19"/>
      <c r="BK34" s="2"/>
      <c r="BL34" s="96"/>
      <c r="BM34" s="97"/>
      <c r="BN34" s="97"/>
      <c r="BO34" s="97"/>
      <c r="BP34" s="97"/>
      <c r="BQ34" s="97"/>
      <c r="BR34" s="97"/>
      <c r="BS34" s="97"/>
      <c r="BT34" s="97"/>
      <c r="BU34" s="97"/>
      <c r="BV34" s="97"/>
      <c r="BW34" s="97"/>
      <c r="BX34" s="97"/>
      <c r="BY34" s="97"/>
      <c r="BZ34" s="98"/>
    </row>
    <row r="35" spans="1:78" ht="13.5" customHeight="1" x14ac:dyDescent="0.15">
      <c r="A35" s="2"/>
      <c r="B35" s="18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20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20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20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19"/>
      <c r="BK35" s="2"/>
      <c r="BL35" s="96"/>
      <c r="BM35" s="97"/>
      <c r="BN35" s="97"/>
      <c r="BO35" s="97"/>
      <c r="BP35" s="97"/>
      <c r="BQ35" s="97"/>
      <c r="BR35" s="97"/>
      <c r="BS35" s="97"/>
      <c r="BT35" s="97"/>
      <c r="BU35" s="97"/>
      <c r="BV35" s="97"/>
      <c r="BW35" s="97"/>
      <c r="BX35" s="97"/>
      <c r="BY35" s="97"/>
      <c r="BZ35" s="98"/>
    </row>
    <row r="36" spans="1:78" ht="13.5" customHeight="1" x14ac:dyDescent="0.15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96"/>
      <c r="BM36" s="97"/>
      <c r="BN36" s="97"/>
      <c r="BO36" s="97"/>
      <c r="BP36" s="97"/>
      <c r="BQ36" s="97"/>
      <c r="BR36" s="97"/>
      <c r="BS36" s="97"/>
      <c r="BT36" s="97"/>
      <c r="BU36" s="97"/>
      <c r="BV36" s="97"/>
      <c r="BW36" s="97"/>
      <c r="BX36" s="97"/>
      <c r="BY36" s="97"/>
      <c r="BZ36" s="98"/>
    </row>
    <row r="37" spans="1:78" ht="13.5" customHeight="1" x14ac:dyDescent="0.15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96"/>
      <c r="BM37" s="97"/>
      <c r="BN37" s="97"/>
      <c r="BO37" s="97"/>
      <c r="BP37" s="97"/>
      <c r="BQ37" s="97"/>
      <c r="BR37" s="97"/>
      <c r="BS37" s="97"/>
      <c r="BT37" s="97"/>
      <c r="BU37" s="97"/>
      <c r="BV37" s="97"/>
      <c r="BW37" s="97"/>
      <c r="BX37" s="97"/>
      <c r="BY37" s="97"/>
      <c r="BZ37" s="98"/>
    </row>
    <row r="38" spans="1:78" ht="13.5" customHeight="1" x14ac:dyDescent="0.15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96"/>
      <c r="BM38" s="97"/>
      <c r="BN38" s="97"/>
      <c r="BO38" s="97"/>
      <c r="BP38" s="97"/>
      <c r="BQ38" s="97"/>
      <c r="BR38" s="97"/>
      <c r="BS38" s="97"/>
      <c r="BT38" s="97"/>
      <c r="BU38" s="97"/>
      <c r="BV38" s="97"/>
      <c r="BW38" s="97"/>
      <c r="BX38" s="97"/>
      <c r="BY38" s="97"/>
      <c r="BZ38" s="98"/>
    </row>
    <row r="39" spans="1:78" ht="13.5" customHeight="1" x14ac:dyDescent="0.15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96"/>
      <c r="BM39" s="97"/>
      <c r="BN39" s="97"/>
      <c r="BO39" s="97"/>
      <c r="BP39" s="97"/>
      <c r="BQ39" s="97"/>
      <c r="BR39" s="97"/>
      <c r="BS39" s="97"/>
      <c r="BT39" s="97"/>
      <c r="BU39" s="97"/>
      <c r="BV39" s="97"/>
      <c r="BW39" s="97"/>
      <c r="BX39" s="97"/>
      <c r="BY39" s="97"/>
      <c r="BZ39" s="98"/>
    </row>
    <row r="40" spans="1:78" ht="13.5" customHeight="1" x14ac:dyDescent="0.15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96"/>
      <c r="BM40" s="97"/>
      <c r="BN40" s="97"/>
      <c r="BO40" s="97"/>
      <c r="BP40" s="97"/>
      <c r="BQ40" s="97"/>
      <c r="BR40" s="97"/>
      <c r="BS40" s="97"/>
      <c r="BT40" s="97"/>
      <c r="BU40" s="97"/>
      <c r="BV40" s="97"/>
      <c r="BW40" s="97"/>
      <c r="BX40" s="97"/>
      <c r="BY40" s="97"/>
      <c r="BZ40" s="98"/>
    </row>
    <row r="41" spans="1:78" ht="13.5" customHeight="1" x14ac:dyDescent="0.15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96"/>
      <c r="BM41" s="97"/>
      <c r="BN41" s="97"/>
      <c r="BO41" s="97"/>
      <c r="BP41" s="97"/>
      <c r="BQ41" s="97"/>
      <c r="BR41" s="97"/>
      <c r="BS41" s="97"/>
      <c r="BT41" s="97"/>
      <c r="BU41" s="97"/>
      <c r="BV41" s="97"/>
      <c r="BW41" s="97"/>
      <c r="BX41" s="97"/>
      <c r="BY41" s="97"/>
      <c r="BZ41" s="98"/>
    </row>
    <row r="42" spans="1:78" ht="13.5" customHeight="1" x14ac:dyDescent="0.15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96"/>
      <c r="BM42" s="97"/>
      <c r="BN42" s="97"/>
      <c r="BO42" s="97"/>
      <c r="BP42" s="97"/>
      <c r="BQ42" s="97"/>
      <c r="BR42" s="97"/>
      <c r="BS42" s="97"/>
      <c r="BT42" s="97"/>
      <c r="BU42" s="97"/>
      <c r="BV42" s="97"/>
      <c r="BW42" s="97"/>
      <c r="BX42" s="97"/>
      <c r="BY42" s="97"/>
      <c r="BZ42" s="98"/>
    </row>
    <row r="43" spans="1:78" ht="13.5" customHeight="1" x14ac:dyDescent="0.15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96"/>
      <c r="BM43" s="97"/>
      <c r="BN43" s="97"/>
      <c r="BO43" s="97"/>
      <c r="BP43" s="97"/>
      <c r="BQ43" s="97"/>
      <c r="BR43" s="97"/>
      <c r="BS43" s="97"/>
      <c r="BT43" s="97"/>
      <c r="BU43" s="97"/>
      <c r="BV43" s="97"/>
      <c r="BW43" s="97"/>
      <c r="BX43" s="97"/>
      <c r="BY43" s="97"/>
      <c r="BZ43" s="98"/>
    </row>
    <row r="44" spans="1:78" ht="13.5" customHeight="1" x14ac:dyDescent="0.15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96"/>
      <c r="BM44" s="97"/>
      <c r="BN44" s="97"/>
      <c r="BO44" s="97"/>
      <c r="BP44" s="97"/>
      <c r="BQ44" s="97"/>
      <c r="BR44" s="97"/>
      <c r="BS44" s="97"/>
      <c r="BT44" s="97"/>
      <c r="BU44" s="97"/>
      <c r="BV44" s="97"/>
      <c r="BW44" s="97"/>
      <c r="BX44" s="97"/>
      <c r="BY44" s="97"/>
      <c r="BZ44" s="98"/>
    </row>
    <row r="45" spans="1:78" ht="13.5" customHeight="1" x14ac:dyDescent="0.15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44" t="s">
        <v>30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50" t="s">
        <v>117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5" customHeight="1" x14ac:dyDescent="0.15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5" customHeight="1" x14ac:dyDescent="0.15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5" customHeight="1" x14ac:dyDescent="0.15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5" customHeight="1" x14ac:dyDescent="0.15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5" customHeight="1" x14ac:dyDescent="0.15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5" customHeight="1" x14ac:dyDescent="0.15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5" customHeight="1" x14ac:dyDescent="0.15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5" customHeight="1" x14ac:dyDescent="0.15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5" customHeight="1" x14ac:dyDescent="0.15">
      <c r="A56" s="2"/>
      <c r="B56" s="18"/>
      <c r="C56" s="56" t="s">
        <v>31</v>
      </c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20"/>
      <c r="R56" s="56" t="s">
        <v>32</v>
      </c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20"/>
      <c r="AG56" s="56" t="s">
        <v>33</v>
      </c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20"/>
      <c r="AV56" s="56" t="s">
        <v>34</v>
      </c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19"/>
      <c r="BK56" s="2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5" customHeight="1" x14ac:dyDescent="0.15">
      <c r="A57" s="2"/>
      <c r="B57" s="18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20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20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20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19"/>
      <c r="BK57" s="2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5" customHeight="1" x14ac:dyDescent="0.15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5" customHeight="1" x14ac:dyDescent="0.15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5" customHeight="1" x14ac:dyDescent="0.15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5" customHeight="1" x14ac:dyDescent="0.15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5" customHeight="1" x14ac:dyDescent="0.15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44" t="s">
        <v>36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50" t="s">
        <v>118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 x14ac:dyDescent="0.15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 x14ac:dyDescent="0.15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 x14ac:dyDescent="0.15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 x14ac:dyDescent="0.15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 x14ac:dyDescent="0.15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 x14ac:dyDescent="0.15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 x14ac:dyDescent="0.15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 x14ac:dyDescent="0.15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 x14ac:dyDescent="0.15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 x14ac:dyDescent="0.15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 x14ac:dyDescent="0.15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 x14ac:dyDescent="0.15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 x14ac:dyDescent="0.15">
      <c r="A79" s="2"/>
      <c r="B79" s="18"/>
      <c r="C79" s="56" t="s">
        <v>37</v>
      </c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20"/>
      <c r="V79" s="20"/>
      <c r="W79" s="56" t="s">
        <v>38</v>
      </c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20"/>
      <c r="AP79" s="20"/>
      <c r="AQ79" s="56" t="s">
        <v>39</v>
      </c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"/>
      <c r="BJ79" s="19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 x14ac:dyDescent="0.15">
      <c r="A80" s="2"/>
      <c r="B80" s="18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20"/>
      <c r="V80" s="20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20"/>
      <c r="AP80" s="20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"/>
      <c r="BJ80" s="19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 x14ac:dyDescent="0.15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 x14ac:dyDescent="0.15">
      <c r="C83" s="26" t="s">
        <v>40</v>
      </c>
    </row>
    <row r="84" spans="1:78" hidden="1" x14ac:dyDescent="0.15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 x14ac:dyDescent="0.15">
      <c r="B85" s="27"/>
      <c r="C85" s="27"/>
      <c r="D85" s="27"/>
      <c r="E85" s="27" t="str">
        <f>データ!AH6</f>
        <v>【114.35】</v>
      </c>
      <c r="F85" s="27" t="str">
        <f>データ!AS6</f>
        <v>【0.79】</v>
      </c>
      <c r="G85" s="27" t="str">
        <f>データ!BD6</f>
        <v>【262.87】</v>
      </c>
      <c r="H85" s="27" t="str">
        <f>データ!BO6</f>
        <v>【270.87】</v>
      </c>
      <c r="I85" s="27" t="str">
        <f>データ!BZ6</f>
        <v>【105.59】</v>
      </c>
      <c r="J85" s="27" t="str">
        <f>データ!CK6</f>
        <v>【163.27】</v>
      </c>
      <c r="K85" s="27" t="str">
        <f>データ!CV6</f>
        <v>【59.94】</v>
      </c>
      <c r="L85" s="27" t="str">
        <f>データ!DG6</f>
        <v>【90.22】</v>
      </c>
      <c r="M85" s="27" t="str">
        <f>データ!DR6</f>
        <v>【47.91】</v>
      </c>
      <c r="N85" s="27" t="str">
        <f>データ!EC6</f>
        <v>【15.00】</v>
      </c>
      <c r="O85" s="27" t="str">
        <f>データ!EN6</f>
        <v>【0.76】</v>
      </c>
    </row>
  </sheetData>
  <sheetProtection password="B319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V1" workbookViewId="0">
      <selection activeCell="X4" sqref="X4:AH4"/>
    </sheetView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4" x14ac:dyDescent="0.15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89" t="s">
        <v>62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95" t="s">
        <v>63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64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 x14ac:dyDescent="0.15">
      <c r="A4" s="29" t="s">
        <v>65</v>
      </c>
      <c r="B4" s="31"/>
      <c r="C4" s="31"/>
      <c r="D4" s="31"/>
      <c r="E4" s="31"/>
      <c r="F4" s="31"/>
      <c r="G4" s="31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66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67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68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69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70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71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72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73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74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75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76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 x14ac:dyDescent="0.15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5</v>
      </c>
      <c r="N5" s="33" t="s">
        <v>83</v>
      </c>
      <c r="O5" s="33" t="s">
        <v>84</v>
      </c>
      <c r="P5" s="33" t="s">
        <v>85</v>
      </c>
      <c r="Q5" s="33" t="s">
        <v>86</v>
      </c>
      <c r="R5" s="33" t="s">
        <v>87</v>
      </c>
      <c r="S5" s="33" t="s">
        <v>88</v>
      </c>
      <c r="T5" s="33" t="s">
        <v>89</v>
      </c>
      <c r="U5" s="33" t="s">
        <v>90</v>
      </c>
      <c r="V5" s="33" t="s">
        <v>91</v>
      </c>
      <c r="W5" s="33" t="s">
        <v>92</v>
      </c>
      <c r="X5" s="33" t="s">
        <v>93</v>
      </c>
      <c r="Y5" s="33" t="s">
        <v>94</v>
      </c>
      <c r="Z5" s="33" t="s">
        <v>95</v>
      </c>
      <c r="AA5" s="33" t="s">
        <v>96</v>
      </c>
      <c r="AB5" s="33" t="s">
        <v>97</v>
      </c>
      <c r="AC5" s="33" t="s">
        <v>98</v>
      </c>
      <c r="AD5" s="33" t="s">
        <v>99</v>
      </c>
      <c r="AE5" s="33" t="s">
        <v>100</v>
      </c>
      <c r="AF5" s="33" t="s">
        <v>101</v>
      </c>
      <c r="AG5" s="33" t="s">
        <v>102</v>
      </c>
      <c r="AH5" s="33" t="s">
        <v>41</v>
      </c>
      <c r="AI5" s="33" t="s">
        <v>93</v>
      </c>
      <c r="AJ5" s="33" t="s">
        <v>94</v>
      </c>
      <c r="AK5" s="33" t="s">
        <v>95</v>
      </c>
      <c r="AL5" s="33" t="s">
        <v>96</v>
      </c>
      <c r="AM5" s="33" t="s">
        <v>97</v>
      </c>
      <c r="AN5" s="33" t="s">
        <v>98</v>
      </c>
      <c r="AO5" s="33" t="s">
        <v>99</v>
      </c>
      <c r="AP5" s="33" t="s">
        <v>100</v>
      </c>
      <c r="AQ5" s="33" t="s">
        <v>101</v>
      </c>
      <c r="AR5" s="33" t="s">
        <v>102</v>
      </c>
      <c r="AS5" s="33" t="s">
        <v>103</v>
      </c>
      <c r="AT5" s="33" t="s">
        <v>93</v>
      </c>
      <c r="AU5" s="33" t="s">
        <v>94</v>
      </c>
      <c r="AV5" s="33" t="s">
        <v>95</v>
      </c>
      <c r="AW5" s="33" t="s">
        <v>96</v>
      </c>
      <c r="AX5" s="33" t="s">
        <v>97</v>
      </c>
      <c r="AY5" s="33" t="s">
        <v>98</v>
      </c>
      <c r="AZ5" s="33" t="s">
        <v>99</v>
      </c>
      <c r="BA5" s="33" t="s">
        <v>100</v>
      </c>
      <c r="BB5" s="33" t="s">
        <v>101</v>
      </c>
      <c r="BC5" s="33" t="s">
        <v>102</v>
      </c>
      <c r="BD5" s="33" t="s">
        <v>103</v>
      </c>
      <c r="BE5" s="33" t="s">
        <v>93</v>
      </c>
      <c r="BF5" s="33" t="s">
        <v>94</v>
      </c>
      <c r="BG5" s="33" t="s">
        <v>95</v>
      </c>
      <c r="BH5" s="33" t="s">
        <v>96</v>
      </c>
      <c r="BI5" s="33" t="s">
        <v>97</v>
      </c>
      <c r="BJ5" s="33" t="s">
        <v>98</v>
      </c>
      <c r="BK5" s="33" t="s">
        <v>99</v>
      </c>
      <c r="BL5" s="33" t="s">
        <v>100</v>
      </c>
      <c r="BM5" s="33" t="s">
        <v>101</v>
      </c>
      <c r="BN5" s="33" t="s">
        <v>102</v>
      </c>
      <c r="BO5" s="33" t="s">
        <v>103</v>
      </c>
      <c r="BP5" s="33" t="s">
        <v>93</v>
      </c>
      <c r="BQ5" s="33" t="s">
        <v>94</v>
      </c>
      <c r="BR5" s="33" t="s">
        <v>95</v>
      </c>
      <c r="BS5" s="33" t="s">
        <v>96</v>
      </c>
      <c r="BT5" s="33" t="s">
        <v>97</v>
      </c>
      <c r="BU5" s="33" t="s">
        <v>98</v>
      </c>
      <c r="BV5" s="33" t="s">
        <v>99</v>
      </c>
      <c r="BW5" s="33" t="s">
        <v>100</v>
      </c>
      <c r="BX5" s="33" t="s">
        <v>101</v>
      </c>
      <c r="BY5" s="33" t="s">
        <v>102</v>
      </c>
      <c r="BZ5" s="33" t="s">
        <v>103</v>
      </c>
      <c r="CA5" s="33" t="s">
        <v>93</v>
      </c>
      <c r="CB5" s="33" t="s">
        <v>94</v>
      </c>
      <c r="CC5" s="33" t="s">
        <v>95</v>
      </c>
      <c r="CD5" s="33" t="s">
        <v>96</v>
      </c>
      <c r="CE5" s="33" t="s">
        <v>97</v>
      </c>
      <c r="CF5" s="33" t="s">
        <v>98</v>
      </c>
      <c r="CG5" s="33" t="s">
        <v>99</v>
      </c>
      <c r="CH5" s="33" t="s">
        <v>100</v>
      </c>
      <c r="CI5" s="33" t="s">
        <v>101</v>
      </c>
      <c r="CJ5" s="33" t="s">
        <v>102</v>
      </c>
      <c r="CK5" s="33" t="s">
        <v>103</v>
      </c>
      <c r="CL5" s="33" t="s">
        <v>93</v>
      </c>
      <c r="CM5" s="33" t="s">
        <v>94</v>
      </c>
      <c r="CN5" s="33" t="s">
        <v>95</v>
      </c>
      <c r="CO5" s="33" t="s">
        <v>96</v>
      </c>
      <c r="CP5" s="33" t="s">
        <v>97</v>
      </c>
      <c r="CQ5" s="33" t="s">
        <v>98</v>
      </c>
      <c r="CR5" s="33" t="s">
        <v>99</v>
      </c>
      <c r="CS5" s="33" t="s">
        <v>100</v>
      </c>
      <c r="CT5" s="33" t="s">
        <v>101</v>
      </c>
      <c r="CU5" s="33" t="s">
        <v>102</v>
      </c>
      <c r="CV5" s="33" t="s">
        <v>103</v>
      </c>
      <c r="CW5" s="33" t="s">
        <v>93</v>
      </c>
      <c r="CX5" s="33" t="s">
        <v>94</v>
      </c>
      <c r="CY5" s="33" t="s">
        <v>95</v>
      </c>
      <c r="CZ5" s="33" t="s">
        <v>96</v>
      </c>
      <c r="DA5" s="33" t="s">
        <v>97</v>
      </c>
      <c r="DB5" s="33" t="s">
        <v>98</v>
      </c>
      <c r="DC5" s="33" t="s">
        <v>99</v>
      </c>
      <c r="DD5" s="33" t="s">
        <v>100</v>
      </c>
      <c r="DE5" s="33" t="s">
        <v>101</v>
      </c>
      <c r="DF5" s="33" t="s">
        <v>102</v>
      </c>
      <c r="DG5" s="33" t="s">
        <v>103</v>
      </c>
      <c r="DH5" s="33" t="s">
        <v>93</v>
      </c>
      <c r="DI5" s="33" t="s">
        <v>94</v>
      </c>
      <c r="DJ5" s="33" t="s">
        <v>95</v>
      </c>
      <c r="DK5" s="33" t="s">
        <v>96</v>
      </c>
      <c r="DL5" s="33" t="s">
        <v>97</v>
      </c>
      <c r="DM5" s="33" t="s">
        <v>98</v>
      </c>
      <c r="DN5" s="33" t="s">
        <v>99</v>
      </c>
      <c r="DO5" s="33" t="s">
        <v>100</v>
      </c>
      <c r="DP5" s="33" t="s">
        <v>101</v>
      </c>
      <c r="DQ5" s="33" t="s">
        <v>102</v>
      </c>
      <c r="DR5" s="33" t="s">
        <v>103</v>
      </c>
      <c r="DS5" s="33" t="s">
        <v>93</v>
      </c>
      <c r="DT5" s="33" t="s">
        <v>94</v>
      </c>
      <c r="DU5" s="33" t="s">
        <v>95</v>
      </c>
      <c r="DV5" s="33" t="s">
        <v>96</v>
      </c>
      <c r="DW5" s="33" t="s">
        <v>97</v>
      </c>
      <c r="DX5" s="33" t="s">
        <v>98</v>
      </c>
      <c r="DY5" s="33" t="s">
        <v>99</v>
      </c>
      <c r="DZ5" s="33" t="s">
        <v>100</v>
      </c>
      <c r="EA5" s="33" t="s">
        <v>101</v>
      </c>
      <c r="EB5" s="33" t="s">
        <v>102</v>
      </c>
      <c r="EC5" s="33" t="s">
        <v>103</v>
      </c>
      <c r="ED5" s="33" t="s">
        <v>93</v>
      </c>
      <c r="EE5" s="33" t="s">
        <v>94</v>
      </c>
      <c r="EF5" s="33" t="s">
        <v>95</v>
      </c>
      <c r="EG5" s="33" t="s">
        <v>96</v>
      </c>
      <c r="EH5" s="33" t="s">
        <v>97</v>
      </c>
      <c r="EI5" s="33" t="s">
        <v>98</v>
      </c>
      <c r="EJ5" s="33" t="s">
        <v>99</v>
      </c>
      <c r="EK5" s="33" t="s">
        <v>100</v>
      </c>
      <c r="EL5" s="33" t="s">
        <v>101</v>
      </c>
      <c r="EM5" s="33" t="s">
        <v>102</v>
      </c>
      <c r="EN5" s="33" t="s">
        <v>103</v>
      </c>
    </row>
    <row r="6" spans="1:144" s="37" customFormat="1" x14ac:dyDescent="0.15">
      <c r="A6" s="29" t="s">
        <v>104</v>
      </c>
      <c r="B6" s="34">
        <f>B7</f>
        <v>2016</v>
      </c>
      <c r="C6" s="34">
        <f t="shared" ref="C6:W6" si="3">C7</f>
        <v>263435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京都府　井手町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A8</v>
      </c>
      <c r="M6" s="34">
        <f t="shared" si="3"/>
        <v>0</v>
      </c>
      <c r="N6" s="35" t="str">
        <f t="shared" si="3"/>
        <v>-</v>
      </c>
      <c r="O6" s="35">
        <f t="shared" si="3"/>
        <v>86.36</v>
      </c>
      <c r="P6" s="35">
        <f t="shared" si="3"/>
        <v>70.180000000000007</v>
      </c>
      <c r="Q6" s="35">
        <f t="shared" si="3"/>
        <v>2642</v>
      </c>
      <c r="R6" s="35">
        <f t="shared" si="3"/>
        <v>7607</v>
      </c>
      <c r="S6" s="35">
        <f t="shared" si="3"/>
        <v>18.04</v>
      </c>
      <c r="T6" s="35">
        <f t="shared" si="3"/>
        <v>421.67</v>
      </c>
      <c r="U6" s="35">
        <f t="shared" si="3"/>
        <v>5322</v>
      </c>
      <c r="V6" s="35">
        <f t="shared" si="3"/>
        <v>2</v>
      </c>
      <c r="W6" s="35">
        <f t="shared" si="3"/>
        <v>2661</v>
      </c>
      <c r="X6" s="36">
        <f>IF(X7="",NA(),X7)</f>
        <v>102.91</v>
      </c>
      <c r="Y6" s="36">
        <f t="shared" ref="Y6:AG6" si="4">IF(Y7="",NA(),Y7)</f>
        <v>90.05</v>
      </c>
      <c r="Z6" s="36">
        <f t="shared" si="4"/>
        <v>107.37</v>
      </c>
      <c r="AA6" s="36">
        <f t="shared" si="4"/>
        <v>111.58</v>
      </c>
      <c r="AB6" s="36">
        <f t="shared" si="4"/>
        <v>110.34</v>
      </c>
      <c r="AC6" s="36">
        <f t="shared" si="4"/>
        <v>104.95</v>
      </c>
      <c r="AD6" s="36">
        <f t="shared" si="4"/>
        <v>105.53</v>
      </c>
      <c r="AE6" s="36">
        <f t="shared" si="4"/>
        <v>107.2</v>
      </c>
      <c r="AF6" s="36">
        <f t="shared" si="4"/>
        <v>106.62</v>
      </c>
      <c r="AG6" s="36">
        <f t="shared" si="4"/>
        <v>107.95</v>
      </c>
      <c r="AH6" s="35" t="str">
        <f>IF(AH7="","",IF(AH7="-","【-】","【"&amp;SUBSTITUTE(TEXT(AH7,"#,##0.00"),"-","△")&amp;"】"))</f>
        <v>【114.35】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26.81</v>
      </c>
      <c r="AO6" s="36">
        <f t="shared" si="5"/>
        <v>28.31</v>
      </c>
      <c r="AP6" s="36">
        <f t="shared" si="5"/>
        <v>13.46</v>
      </c>
      <c r="AQ6" s="36">
        <f t="shared" si="5"/>
        <v>12.59</v>
      </c>
      <c r="AR6" s="36">
        <f t="shared" si="5"/>
        <v>12.44</v>
      </c>
      <c r="AS6" s="35" t="str">
        <f>IF(AS7="","",IF(AS7="-","【-】","【"&amp;SUBSTITUTE(TEXT(AS7,"#,##0.00"),"-","△")&amp;"】"))</f>
        <v>【0.79】</v>
      </c>
      <c r="AT6" s="36">
        <f>IF(AT7="",NA(),AT7)</f>
        <v>1236.68</v>
      </c>
      <c r="AU6" s="36">
        <f t="shared" ref="AU6:BC6" si="6">IF(AU7="",NA(),AU7)</f>
        <v>1309.75</v>
      </c>
      <c r="AV6" s="36">
        <f t="shared" si="6"/>
        <v>494.9</v>
      </c>
      <c r="AW6" s="36">
        <f t="shared" si="6"/>
        <v>515.25</v>
      </c>
      <c r="AX6" s="36">
        <f t="shared" si="6"/>
        <v>449.35</v>
      </c>
      <c r="AY6" s="36">
        <f t="shared" si="6"/>
        <v>1002.64</v>
      </c>
      <c r="AZ6" s="36">
        <f t="shared" si="6"/>
        <v>1164.51</v>
      </c>
      <c r="BA6" s="36">
        <f t="shared" si="6"/>
        <v>434.72</v>
      </c>
      <c r="BB6" s="36">
        <f t="shared" si="6"/>
        <v>416.14</v>
      </c>
      <c r="BC6" s="36">
        <f t="shared" si="6"/>
        <v>371.89</v>
      </c>
      <c r="BD6" s="35" t="str">
        <f>IF(BD7="","",IF(BD7="-","【-】","【"&amp;SUBSTITUTE(TEXT(BD7,"#,##0.00"),"-","△")&amp;"】"))</f>
        <v>【262.87】</v>
      </c>
      <c r="BE6" s="36">
        <f>IF(BE7="",NA(),BE7)</f>
        <v>330.55</v>
      </c>
      <c r="BF6" s="36">
        <f t="shared" ref="BF6:BN6" si="7">IF(BF7="",NA(),BF7)</f>
        <v>310.3</v>
      </c>
      <c r="BG6" s="36">
        <f t="shared" si="7"/>
        <v>289.18</v>
      </c>
      <c r="BH6" s="36">
        <f t="shared" si="7"/>
        <v>267.99</v>
      </c>
      <c r="BI6" s="36">
        <f t="shared" si="7"/>
        <v>234.43</v>
      </c>
      <c r="BJ6" s="36">
        <f t="shared" si="7"/>
        <v>520.29999999999995</v>
      </c>
      <c r="BK6" s="36">
        <f t="shared" si="7"/>
        <v>498.27</v>
      </c>
      <c r="BL6" s="36">
        <f t="shared" si="7"/>
        <v>495.76</v>
      </c>
      <c r="BM6" s="36">
        <f t="shared" si="7"/>
        <v>487.22</v>
      </c>
      <c r="BN6" s="36">
        <f t="shared" si="7"/>
        <v>483.11</v>
      </c>
      <c r="BO6" s="35" t="str">
        <f>IF(BO7="","",IF(BO7="-","【-】","【"&amp;SUBSTITUTE(TEXT(BO7,"#,##0.00"),"-","△")&amp;"】"))</f>
        <v>【270.87】</v>
      </c>
      <c r="BP6" s="36">
        <f>IF(BP7="",NA(),BP7)</f>
        <v>92.94</v>
      </c>
      <c r="BQ6" s="36">
        <f t="shared" ref="BQ6:BY6" si="8">IF(BQ7="",NA(),BQ7)</f>
        <v>82.45</v>
      </c>
      <c r="BR6" s="36">
        <f t="shared" si="8"/>
        <v>98.83</v>
      </c>
      <c r="BS6" s="36">
        <f t="shared" si="8"/>
        <v>92.84</v>
      </c>
      <c r="BT6" s="36">
        <f t="shared" si="8"/>
        <v>97.44</v>
      </c>
      <c r="BU6" s="36">
        <f t="shared" si="8"/>
        <v>90.69</v>
      </c>
      <c r="BV6" s="36">
        <f t="shared" si="8"/>
        <v>90.64</v>
      </c>
      <c r="BW6" s="36">
        <f t="shared" si="8"/>
        <v>93.66</v>
      </c>
      <c r="BX6" s="36">
        <f t="shared" si="8"/>
        <v>92.76</v>
      </c>
      <c r="BY6" s="36">
        <f t="shared" si="8"/>
        <v>93.28</v>
      </c>
      <c r="BZ6" s="35" t="str">
        <f>IF(BZ7="","",IF(BZ7="-","【-】","【"&amp;SUBSTITUTE(TEXT(BZ7,"#,##0.00"),"-","△")&amp;"】"))</f>
        <v>【105.59】</v>
      </c>
      <c r="CA6" s="36">
        <f>IF(CA7="",NA(),CA7)</f>
        <v>152.08000000000001</v>
      </c>
      <c r="CB6" s="36">
        <f t="shared" ref="CB6:CJ6" si="9">IF(CB7="",NA(),CB7)</f>
        <v>171.88</v>
      </c>
      <c r="CC6" s="36">
        <f t="shared" si="9"/>
        <v>142.9</v>
      </c>
      <c r="CD6" s="36">
        <f t="shared" si="9"/>
        <v>151.80000000000001</v>
      </c>
      <c r="CE6" s="36">
        <f t="shared" si="9"/>
        <v>145.29</v>
      </c>
      <c r="CF6" s="36">
        <f t="shared" si="9"/>
        <v>211.08</v>
      </c>
      <c r="CG6" s="36">
        <f t="shared" si="9"/>
        <v>213.52</v>
      </c>
      <c r="CH6" s="36">
        <f t="shared" si="9"/>
        <v>208.21</v>
      </c>
      <c r="CI6" s="36">
        <f t="shared" si="9"/>
        <v>208.67</v>
      </c>
      <c r="CJ6" s="36">
        <f t="shared" si="9"/>
        <v>208.29</v>
      </c>
      <c r="CK6" s="35" t="str">
        <f>IF(CK7="","",IF(CK7="-","【-】","【"&amp;SUBSTITUTE(TEXT(CK7,"#,##0.00"),"-","△")&amp;"】"))</f>
        <v>【163.27】</v>
      </c>
      <c r="CL6" s="36">
        <f>IF(CL7="",NA(),CL7)</f>
        <v>51.02</v>
      </c>
      <c r="CM6" s="36">
        <f t="shared" ref="CM6:CU6" si="10">IF(CM7="",NA(),CM7)</f>
        <v>53.85</v>
      </c>
      <c r="CN6" s="36">
        <f t="shared" si="10"/>
        <v>55.7</v>
      </c>
      <c r="CO6" s="36">
        <f t="shared" si="10"/>
        <v>53.12</v>
      </c>
      <c r="CP6" s="36">
        <f t="shared" si="10"/>
        <v>53.96</v>
      </c>
      <c r="CQ6" s="36">
        <f t="shared" si="10"/>
        <v>49.69</v>
      </c>
      <c r="CR6" s="36">
        <f t="shared" si="10"/>
        <v>49.77</v>
      </c>
      <c r="CS6" s="36">
        <f t="shared" si="10"/>
        <v>49.22</v>
      </c>
      <c r="CT6" s="36">
        <f t="shared" si="10"/>
        <v>49.08</v>
      </c>
      <c r="CU6" s="36">
        <f t="shared" si="10"/>
        <v>49.32</v>
      </c>
      <c r="CV6" s="35" t="str">
        <f>IF(CV7="","",IF(CV7="-","【-】","【"&amp;SUBSTITUTE(TEXT(CV7,"#,##0.00"),"-","△")&amp;"】"))</f>
        <v>【59.94】</v>
      </c>
      <c r="CW6" s="36">
        <f>IF(CW7="",NA(),CW7)</f>
        <v>89.81</v>
      </c>
      <c r="CX6" s="36">
        <f t="shared" ref="CX6:DF6" si="11">IF(CX7="",NA(),CX7)</f>
        <v>83.28</v>
      </c>
      <c r="CY6" s="36">
        <f t="shared" si="11"/>
        <v>78.95</v>
      </c>
      <c r="CZ6" s="36">
        <f t="shared" si="11"/>
        <v>80.14</v>
      </c>
      <c r="DA6" s="36">
        <f t="shared" si="11"/>
        <v>79.349999999999994</v>
      </c>
      <c r="DB6" s="36">
        <f t="shared" si="11"/>
        <v>80.010000000000005</v>
      </c>
      <c r="DC6" s="36">
        <f t="shared" si="11"/>
        <v>79.98</v>
      </c>
      <c r="DD6" s="36">
        <f t="shared" si="11"/>
        <v>79.48</v>
      </c>
      <c r="DE6" s="36">
        <f t="shared" si="11"/>
        <v>79.3</v>
      </c>
      <c r="DF6" s="36">
        <f t="shared" si="11"/>
        <v>79.34</v>
      </c>
      <c r="DG6" s="35" t="str">
        <f>IF(DG7="","",IF(DG7="-","【-】","【"&amp;SUBSTITUTE(TEXT(DG7,"#,##0.00"),"-","△")&amp;"】"))</f>
        <v>【90.22】</v>
      </c>
      <c r="DH6" s="36">
        <f>IF(DH7="",NA(),DH7)</f>
        <v>33.159999999999997</v>
      </c>
      <c r="DI6" s="36">
        <f t="shared" ref="DI6:DQ6" si="12">IF(DI7="",NA(),DI7)</f>
        <v>34.83</v>
      </c>
      <c r="DJ6" s="36">
        <f t="shared" si="12"/>
        <v>39.96</v>
      </c>
      <c r="DK6" s="36">
        <f t="shared" si="12"/>
        <v>42.25</v>
      </c>
      <c r="DL6" s="36">
        <f t="shared" si="12"/>
        <v>43.73</v>
      </c>
      <c r="DM6" s="36">
        <f t="shared" si="12"/>
        <v>35.18</v>
      </c>
      <c r="DN6" s="36">
        <f t="shared" si="12"/>
        <v>36.43</v>
      </c>
      <c r="DO6" s="36">
        <f t="shared" si="12"/>
        <v>46.12</v>
      </c>
      <c r="DP6" s="36">
        <f t="shared" si="12"/>
        <v>47.44</v>
      </c>
      <c r="DQ6" s="36">
        <f t="shared" si="12"/>
        <v>48.3</v>
      </c>
      <c r="DR6" s="35" t="str">
        <f>IF(DR7="","",IF(DR7="-","【-】","【"&amp;SUBSTITUTE(TEXT(DR7,"#,##0.00"),"-","△")&amp;"】"))</f>
        <v>【47.91】</v>
      </c>
      <c r="DS6" s="36">
        <f>IF(DS7="",NA(),DS7)</f>
        <v>23.29</v>
      </c>
      <c r="DT6" s="36">
        <f t="shared" ref="DT6:EB6" si="13">IF(DT7="",NA(),DT7)</f>
        <v>23.27</v>
      </c>
      <c r="DU6" s="36">
        <f t="shared" si="13"/>
        <v>27.78</v>
      </c>
      <c r="DV6" s="35">
        <f t="shared" si="13"/>
        <v>0</v>
      </c>
      <c r="DW6" s="35">
        <f t="shared" si="13"/>
        <v>0</v>
      </c>
      <c r="DX6" s="36">
        <f t="shared" si="13"/>
        <v>8.41</v>
      </c>
      <c r="DY6" s="36">
        <f t="shared" si="13"/>
        <v>8.7200000000000006</v>
      </c>
      <c r="DZ6" s="36">
        <f t="shared" si="13"/>
        <v>9.86</v>
      </c>
      <c r="EA6" s="36">
        <f t="shared" si="13"/>
        <v>11.16</v>
      </c>
      <c r="EB6" s="36">
        <f t="shared" si="13"/>
        <v>12.43</v>
      </c>
      <c r="EC6" s="35" t="str">
        <f>IF(EC7="","",IF(EC7="-","【-】","【"&amp;SUBSTITUTE(TEXT(EC7,"#,##0.00"),"-","△")&amp;"】"))</f>
        <v>【15.00】</v>
      </c>
      <c r="ED6" s="36">
        <f>IF(ED7="",NA(),ED7)</f>
        <v>1.1000000000000001</v>
      </c>
      <c r="EE6" s="36">
        <f t="shared" ref="EE6:EM6" si="14">IF(EE7="",NA(),EE7)</f>
        <v>1.81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0.66</v>
      </c>
      <c r="EJ6" s="36">
        <f t="shared" si="14"/>
        <v>0.64</v>
      </c>
      <c r="EK6" s="36">
        <f t="shared" si="14"/>
        <v>0.56000000000000005</v>
      </c>
      <c r="EL6" s="36">
        <f t="shared" si="14"/>
        <v>0.65</v>
      </c>
      <c r="EM6" s="36">
        <f t="shared" si="14"/>
        <v>0.46</v>
      </c>
      <c r="EN6" s="35" t="str">
        <f>IF(EN7="","",IF(EN7="-","【-】","【"&amp;SUBSTITUTE(TEXT(EN7,"#,##0.00"),"-","△")&amp;"】"))</f>
        <v>【0.76】</v>
      </c>
    </row>
    <row r="7" spans="1:144" s="37" customFormat="1" x14ac:dyDescent="0.15">
      <c r="A7" s="29"/>
      <c r="B7" s="38">
        <v>2016</v>
      </c>
      <c r="C7" s="38">
        <v>263435</v>
      </c>
      <c r="D7" s="38">
        <v>46</v>
      </c>
      <c r="E7" s="38">
        <v>1</v>
      </c>
      <c r="F7" s="38">
        <v>0</v>
      </c>
      <c r="G7" s="38">
        <v>1</v>
      </c>
      <c r="H7" s="38" t="s">
        <v>105</v>
      </c>
      <c r="I7" s="38" t="s">
        <v>106</v>
      </c>
      <c r="J7" s="38" t="s">
        <v>107</v>
      </c>
      <c r="K7" s="38" t="s">
        <v>108</v>
      </c>
      <c r="L7" s="38" t="s">
        <v>109</v>
      </c>
      <c r="M7" s="38"/>
      <c r="N7" s="39" t="s">
        <v>110</v>
      </c>
      <c r="O7" s="39">
        <v>86.36</v>
      </c>
      <c r="P7" s="39">
        <v>70.180000000000007</v>
      </c>
      <c r="Q7" s="39">
        <v>2642</v>
      </c>
      <c r="R7" s="39">
        <v>7607</v>
      </c>
      <c r="S7" s="39">
        <v>18.04</v>
      </c>
      <c r="T7" s="39">
        <v>421.67</v>
      </c>
      <c r="U7" s="39">
        <v>5322</v>
      </c>
      <c r="V7" s="39">
        <v>2</v>
      </c>
      <c r="W7" s="39">
        <v>2661</v>
      </c>
      <c r="X7" s="39">
        <v>102.91</v>
      </c>
      <c r="Y7" s="39">
        <v>90.05</v>
      </c>
      <c r="Z7" s="39">
        <v>107.37</v>
      </c>
      <c r="AA7" s="39">
        <v>111.58</v>
      </c>
      <c r="AB7" s="39">
        <v>110.34</v>
      </c>
      <c r="AC7" s="39">
        <v>104.95</v>
      </c>
      <c r="AD7" s="39">
        <v>105.53</v>
      </c>
      <c r="AE7" s="39">
        <v>107.2</v>
      </c>
      <c r="AF7" s="39">
        <v>106.62</v>
      </c>
      <c r="AG7" s="39">
        <v>107.95</v>
      </c>
      <c r="AH7" s="39">
        <v>114.35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26.81</v>
      </c>
      <c r="AO7" s="39">
        <v>28.31</v>
      </c>
      <c r="AP7" s="39">
        <v>13.46</v>
      </c>
      <c r="AQ7" s="39">
        <v>12.59</v>
      </c>
      <c r="AR7" s="39">
        <v>12.44</v>
      </c>
      <c r="AS7" s="39">
        <v>0.79</v>
      </c>
      <c r="AT7" s="39">
        <v>1236.68</v>
      </c>
      <c r="AU7" s="39">
        <v>1309.75</v>
      </c>
      <c r="AV7" s="39">
        <v>494.9</v>
      </c>
      <c r="AW7" s="39">
        <v>515.25</v>
      </c>
      <c r="AX7" s="39">
        <v>449.35</v>
      </c>
      <c r="AY7" s="39">
        <v>1002.64</v>
      </c>
      <c r="AZ7" s="39">
        <v>1164.51</v>
      </c>
      <c r="BA7" s="39">
        <v>434.72</v>
      </c>
      <c r="BB7" s="39">
        <v>416.14</v>
      </c>
      <c r="BC7" s="39">
        <v>371.89</v>
      </c>
      <c r="BD7" s="39">
        <v>262.87</v>
      </c>
      <c r="BE7" s="39">
        <v>330.55</v>
      </c>
      <c r="BF7" s="39">
        <v>310.3</v>
      </c>
      <c r="BG7" s="39">
        <v>289.18</v>
      </c>
      <c r="BH7" s="39">
        <v>267.99</v>
      </c>
      <c r="BI7" s="39">
        <v>234.43</v>
      </c>
      <c r="BJ7" s="39">
        <v>520.29999999999995</v>
      </c>
      <c r="BK7" s="39">
        <v>498.27</v>
      </c>
      <c r="BL7" s="39">
        <v>495.76</v>
      </c>
      <c r="BM7" s="39">
        <v>487.22</v>
      </c>
      <c r="BN7" s="39">
        <v>483.11</v>
      </c>
      <c r="BO7" s="39">
        <v>270.87</v>
      </c>
      <c r="BP7" s="39">
        <v>92.94</v>
      </c>
      <c r="BQ7" s="39">
        <v>82.45</v>
      </c>
      <c r="BR7" s="39">
        <v>98.83</v>
      </c>
      <c r="BS7" s="39">
        <v>92.84</v>
      </c>
      <c r="BT7" s="39">
        <v>97.44</v>
      </c>
      <c r="BU7" s="39">
        <v>90.69</v>
      </c>
      <c r="BV7" s="39">
        <v>90.64</v>
      </c>
      <c r="BW7" s="39">
        <v>93.66</v>
      </c>
      <c r="BX7" s="39">
        <v>92.76</v>
      </c>
      <c r="BY7" s="39">
        <v>93.28</v>
      </c>
      <c r="BZ7" s="39">
        <v>105.59</v>
      </c>
      <c r="CA7" s="39">
        <v>152.08000000000001</v>
      </c>
      <c r="CB7" s="39">
        <v>171.88</v>
      </c>
      <c r="CC7" s="39">
        <v>142.9</v>
      </c>
      <c r="CD7" s="39">
        <v>151.80000000000001</v>
      </c>
      <c r="CE7" s="39">
        <v>145.29</v>
      </c>
      <c r="CF7" s="39">
        <v>211.08</v>
      </c>
      <c r="CG7" s="39">
        <v>213.52</v>
      </c>
      <c r="CH7" s="39">
        <v>208.21</v>
      </c>
      <c r="CI7" s="39">
        <v>208.67</v>
      </c>
      <c r="CJ7" s="39">
        <v>208.29</v>
      </c>
      <c r="CK7" s="39">
        <v>163.27000000000001</v>
      </c>
      <c r="CL7" s="39">
        <v>51.02</v>
      </c>
      <c r="CM7" s="39">
        <v>53.85</v>
      </c>
      <c r="CN7" s="39">
        <v>55.7</v>
      </c>
      <c r="CO7" s="39">
        <v>53.12</v>
      </c>
      <c r="CP7" s="39">
        <v>53.96</v>
      </c>
      <c r="CQ7" s="39">
        <v>49.69</v>
      </c>
      <c r="CR7" s="39">
        <v>49.77</v>
      </c>
      <c r="CS7" s="39">
        <v>49.22</v>
      </c>
      <c r="CT7" s="39">
        <v>49.08</v>
      </c>
      <c r="CU7" s="39">
        <v>49.32</v>
      </c>
      <c r="CV7" s="39">
        <v>59.94</v>
      </c>
      <c r="CW7" s="39">
        <v>89.81</v>
      </c>
      <c r="CX7" s="39">
        <v>83.28</v>
      </c>
      <c r="CY7" s="39">
        <v>78.95</v>
      </c>
      <c r="CZ7" s="39">
        <v>80.14</v>
      </c>
      <c r="DA7" s="39">
        <v>79.349999999999994</v>
      </c>
      <c r="DB7" s="39">
        <v>80.010000000000005</v>
      </c>
      <c r="DC7" s="39">
        <v>79.98</v>
      </c>
      <c r="DD7" s="39">
        <v>79.48</v>
      </c>
      <c r="DE7" s="39">
        <v>79.3</v>
      </c>
      <c r="DF7" s="39">
        <v>79.34</v>
      </c>
      <c r="DG7" s="39">
        <v>90.22</v>
      </c>
      <c r="DH7" s="39">
        <v>33.159999999999997</v>
      </c>
      <c r="DI7" s="39">
        <v>34.83</v>
      </c>
      <c r="DJ7" s="39">
        <v>39.96</v>
      </c>
      <c r="DK7" s="39">
        <v>42.25</v>
      </c>
      <c r="DL7" s="39">
        <v>43.73</v>
      </c>
      <c r="DM7" s="39">
        <v>35.18</v>
      </c>
      <c r="DN7" s="39">
        <v>36.43</v>
      </c>
      <c r="DO7" s="39">
        <v>46.12</v>
      </c>
      <c r="DP7" s="39">
        <v>47.44</v>
      </c>
      <c r="DQ7" s="39">
        <v>48.3</v>
      </c>
      <c r="DR7" s="39">
        <v>47.91</v>
      </c>
      <c r="DS7" s="39">
        <v>23.29</v>
      </c>
      <c r="DT7" s="39">
        <v>23.27</v>
      </c>
      <c r="DU7" s="39">
        <v>27.78</v>
      </c>
      <c r="DV7" s="39">
        <v>0</v>
      </c>
      <c r="DW7" s="39">
        <v>0</v>
      </c>
      <c r="DX7" s="39">
        <v>8.41</v>
      </c>
      <c r="DY7" s="39">
        <v>8.7200000000000006</v>
      </c>
      <c r="DZ7" s="39">
        <v>9.86</v>
      </c>
      <c r="EA7" s="39">
        <v>11.16</v>
      </c>
      <c r="EB7" s="39">
        <v>12.43</v>
      </c>
      <c r="EC7" s="39">
        <v>15</v>
      </c>
      <c r="ED7" s="39">
        <v>1.1000000000000001</v>
      </c>
      <c r="EE7" s="39">
        <v>1.81</v>
      </c>
      <c r="EF7" s="39">
        <v>0</v>
      </c>
      <c r="EG7" s="39">
        <v>0</v>
      </c>
      <c r="EH7" s="39">
        <v>0</v>
      </c>
      <c r="EI7" s="39">
        <v>0.66</v>
      </c>
      <c r="EJ7" s="39">
        <v>0.64</v>
      </c>
      <c r="EK7" s="39">
        <v>0.56000000000000005</v>
      </c>
      <c r="EL7" s="39">
        <v>0.65</v>
      </c>
      <c r="EM7" s="39">
        <v>0.46</v>
      </c>
      <c r="EN7" s="39">
        <v>0.76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111</v>
      </c>
      <c r="C9" s="42" t="s">
        <v>112</v>
      </c>
      <c r="D9" s="42" t="s">
        <v>113</v>
      </c>
      <c r="E9" s="42" t="s">
        <v>114</v>
      </c>
      <c r="F9" s="42" t="s">
        <v>115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森田　肇</dc:creator>
  <cp:lastModifiedBy>＊</cp:lastModifiedBy>
  <cp:lastPrinted>2018-02-13T07:29:19Z</cp:lastPrinted>
  <dcterms:created xsi:type="dcterms:W3CDTF">2018-02-15T00:24:57Z</dcterms:created>
  <dcterms:modified xsi:type="dcterms:W3CDTF">2018-02-15T02:28:09Z</dcterms:modified>
</cp:coreProperties>
</file>