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05" yWindow="-30" windowWidth="20385" windowHeight="771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<sst xmlns="http://schemas.openxmlformats.org/spreadsheetml/2006/main" count="232" uniqueCount="120">
  <si>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</si>
  <si>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</si>
  <si>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</si>
  <si>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</si>
  <si>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</si>
  <si>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</si>
  <si>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</si>
  <si>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</si>
  <si>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</si>
  <si>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</si>
  <si>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</si>
  <si>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</si>
  <si>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</si>
  <si>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</si>
  <si>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</si>
  <si>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</si>
  <si>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</si>
  <si>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</si>
  <si>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</si>
  <si>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</si>
  <si>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</si>
  <si>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</si>
  <si>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</si>
  <si>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</si>
  <si>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</si>
  <si>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</si>
  <si>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</si>
  <si>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</si>
  <si>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</si>
  <si>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</si>
  <si>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</si>
  <si>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</si>
  <si>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</si>
  <si>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</si>
  <si>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</si>
  <si>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</si>
  <si>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</si>
  <si>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</si>
  <si>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</si>
  <si>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</si>
  <si>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</si>
  <si>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</si>
  <si>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</si>
  <si>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</si>
  <si>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</si>
  <si>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</si>
  <si>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</si>
  <si>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</si>
  <si>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</si>
  <si>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</si>
  <si>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</si>
  <si>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</si>
  <si>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</si>
  <si>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</si>
  <si>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</si>
  <si>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</si>
  <si>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</si>
  <si>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</si>
  <si>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</si>
  <si>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</si>
  <si>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</si>
  <si>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</si>
  <si>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</si>
  <si>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</si>
  <si>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</si>
  <si>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</si>
  <si>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</si>
  <si>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</si>
  <si>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</si>
  <si>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</si>
  <si>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</si>
  <si>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</si>
  <si>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</si>
  <si>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</si>
  <si>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</si>
  <si>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</si>
  <si>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</si>
  <si>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</si>
  <si>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</si>
  <si>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</si>
  <si>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</si>
  <si>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</si>
  <si>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</si>
  <si>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</si>
  <si>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</si>
  <si>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</si>
  <si>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</si>
  <si>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</si>
  <si>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</si>
  <si>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</si>
  <si>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</si>
  <si>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</si>
  <si>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</si>
  <si>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</si>
  <si>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</si>
  <si>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</si>
  <si>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</si>
  <si>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</si>
  <si>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</si>
  <si>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</si>
  <si>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</si>
  <si>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</si>
  <si>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</si>
  <si>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</si>
  <si>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</si>
  <si>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南丹市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</si>
  <si>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</si>
  <si>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</si>
  <si>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</si>
  <si>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</si>
  <si>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</si>
  <si>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</si>
  <si>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</si>
  <si>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</si>
  <si>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</si>
  <si>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</si>
  <si>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</si>
  <si>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水道事業の経営状況については、現在のところ事業運営に要する費用が料金収入で賄えており良好な状態であると言えます。今後人口減少が予測されており料金収納が減少されることが予想される一方、老朽化する施設や管路の更新について需要が増大する為、安定した経営を継続していくには、料金体系などの見直しを検討するなどして財源確保する必要があります。
　特に、老朽化している管路については投資計画の見直しをするとともに、計画的な更新を行う必要があります。</t>
    <rPh sb="1" eb="3">
      <t>スイドウ</t>
    </rPh>
    <rPh sb="3" eb="5">
      <t>ジギョウ</t>
    </rPh>
    <rPh sb="6" eb="8">
      <t>ケイエイ</t>
    </rPh>
    <rPh sb="8" eb="10">
      <t>ジョウキョウ</t>
    </rPh>
    <rPh sb="16" eb="18">
      <t>ゲンザイ</t>
    </rPh>
    <rPh sb="22" eb="24">
      <t>ジギョウ</t>
    </rPh>
    <rPh sb="24" eb="26">
      <t>ウンエイ</t>
    </rPh>
    <rPh sb="27" eb="28">
      <t>ヨウ</t>
    </rPh>
    <rPh sb="30" eb="32">
      <t>ヒヨウ</t>
    </rPh>
    <rPh sb="33" eb="35">
      <t>リョウキン</t>
    </rPh>
    <rPh sb="35" eb="37">
      <t>シュウニュウ</t>
    </rPh>
    <rPh sb="38" eb="39">
      <t>マカナ</t>
    </rPh>
    <rPh sb="43" eb="45">
      <t>リョウコウ</t>
    </rPh>
    <rPh sb="46" eb="48">
      <t>ジョウタイ</t>
    </rPh>
    <rPh sb="52" eb="53">
      <t>イ</t>
    </rPh>
    <rPh sb="57" eb="59">
      <t>コンゴ</t>
    </rPh>
    <rPh sb="59" eb="61">
      <t>ジンコウ</t>
    </rPh>
    <rPh sb="61" eb="63">
      <t>ゲンショウ</t>
    </rPh>
    <rPh sb="64" eb="66">
      <t>ヨソク</t>
    </rPh>
    <rPh sb="71" eb="73">
      <t>リョウキン</t>
    </rPh>
    <rPh sb="73" eb="75">
      <t>シュウノウ</t>
    </rPh>
    <rPh sb="76" eb="78">
      <t>ゲンショウ</t>
    </rPh>
    <rPh sb="84" eb="86">
      <t>ヨソウ</t>
    </rPh>
    <rPh sb="89" eb="91">
      <t>イッポウ</t>
    </rPh>
    <rPh sb="92" eb="95">
      <t>ロウキュウカ</t>
    </rPh>
    <rPh sb="97" eb="99">
      <t>シセツ</t>
    </rPh>
    <rPh sb="100" eb="102">
      <t>カンロ</t>
    </rPh>
    <rPh sb="103" eb="105">
      <t>コウシン</t>
    </rPh>
    <rPh sb="109" eb="111">
      <t>ジュヨウ</t>
    </rPh>
    <rPh sb="112" eb="114">
      <t>ゾウダイ</t>
    </rPh>
    <rPh sb="116" eb="117">
      <t>タメ</t>
    </rPh>
    <rPh sb="118" eb="120">
      <t>アンテイ</t>
    </rPh>
    <rPh sb="122" eb="124">
      <t>ケイエイ</t>
    </rPh>
    <rPh sb="125" eb="127">
      <t>ケイゾク</t>
    </rPh>
    <rPh sb="134" eb="136">
      <t>リョウキン</t>
    </rPh>
    <rPh sb="136" eb="138">
      <t>タイケイ</t>
    </rPh>
    <rPh sb="141" eb="143">
      <t>ミナオ</t>
    </rPh>
    <rPh sb="145" eb="147">
      <t>ケントウ</t>
    </rPh>
    <rPh sb="153" eb="155">
      <t>ザイゲン</t>
    </rPh>
    <rPh sb="155" eb="157">
      <t>カクホ</t>
    </rPh>
    <rPh sb="159" eb="161">
      <t>ヒツヨウ</t>
    </rPh>
    <rPh sb="169" eb="170">
      <t>トク</t>
    </rPh>
    <rPh sb="172" eb="175">
      <t>ロウキュウカ</t>
    </rPh>
    <rPh sb="179" eb="181">
      <t>カンロ</t>
    </rPh>
    <rPh sb="186" eb="188">
      <t>トウシ</t>
    </rPh>
    <rPh sb="188" eb="190">
      <t>ケイカク</t>
    </rPh>
    <rPh sb="191" eb="193">
      <t>ミナオ</t>
    </rPh>
    <rPh sb="202" eb="205">
      <t>ケイカクテキ</t>
    </rPh>
    <rPh sb="206" eb="208">
      <t>コウシン</t>
    </rPh>
    <rPh sb="209" eb="210">
      <t>オコナ</t>
    </rPh>
    <rPh sb="211" eb="213">
      <t>ヒツヨウ</t>
    </rPh>
    <phoneticPr fontId="4"/>
  </si>
  <si>
    <t>　管路経年化率はほぼ横ばいであるが、管路更新化率はかなり低い状況であるので、今後管路更新に多額の投資が見込まれることから計画的に管路更新を行う必要があります。</t>
    <rPh sb="1" eb="3">
      <t>カンロ</t>
    </rPh>
    <rPh sb="3" eb="6">
      <t>ケイネンカ</t>
    </rPh>
    <rPh sb="6" eb="7">
      <t>リツ</t>
    </rPh>
    <rPh sb="10" eb="11">
      <t>ヨコ</t>
    </rPh>
    <rPh sb="18" eb="20">
      <t>カンロ</t>
    </rPh>
    <rPh sb="20" eb="22">
      <t>コウシン</t>
    </rPh>
    <rPh sb="22" eb="23">
      <t>カ</t>
    </rPh>
    <rPh sb="23" eb="24">
      <t>リツ</t>
    </rPh>
    <rPh sb="28" eb="29">
      <t>ヒク</t>
    </rPh>
    <rPh sb="30" eb="32">
      <t>ジョウキョウ</t>
    </rPh>
    <rPh sb="38" eb="40">
      <t>コンゴ</t>
    </rPh>
    <rPh sb="40" eb="42">
      <t>カンロ</t>
    </rPh>
    <rPh sb="42" eb="44">
      <t>コウシン</t>
    </rPh>
    <rPh sb="45" eb="47">
      <t>タガク</t>
    </rPh>
    <rPh sb="48" eb="50">
      <t>トウシ</t>
    </rPh>
    <rPh sb="51" eb="53">
      <t>ミコ</t>
    </rPh>
    <rPh sb="60" eb="63">
      <t>ケイカクテキ</t>
    </rPh>
    <rPh sb="64" eb="66">
      <t>カンロ</t>
    </rPh>
    <rPh sb="66" eb="68">
      <t>コウシン</t>
    </rPh>
    <rPh sb="69" eb="70">
      <t>オコナ</t>
    </rPh>
    <rPh sb="71" eb="73">
      <t>ヒツヨウ</t>
    </rPh>
    <phoneticPr fontId="4"/>
  </si>
  <si>
    <t xml:space="preserve">　平成28年度の経常収支比率は、131.57％とここ数年は130％を越えており高い水準にあり現状は比較的良好と言えます。料金回収率においても100％以上の水準を確保しており、給水に係る費用が給水収益により賄うことができていることで、健全な事業経営ができていると判断できます。
　③200％を上回ることが理想とされる指標で1,410％となっており流動負債に対して流動資産の占める割合が大きいため、現状の債務に対する支払い能力は十分です。
　④企業債残高対給水収益比率については、平成26年度、平成27年度は簡易水道との統合整備事業を行うための起債借り入れを行ったため増加したが、平成28年度は起債の借り入れが無かったため減少しています。
　⑥給水原価については、現在は類似団体より低く抑えられていますが今後施設及び管路の更新が進めば、減価償却費など諸費用が増加することが予想されます。
　⑦施設利用率は、今後も人口減少等の影響もあり低下していくことが懸念されます。
　⑧有収率は、前年度と比較すると少し減少しているが有収率は85％以上を保っており、漏水箇所の早期修繕により維持しているものと考えられます。
　今後も漏水箇所の修繕など老朽管の更新をすすめ有収率の改善に努めます。
</t>
    <rPh sb="1" eb="3">
      <t>ヘイセイ</t>
    </rPh>
    <rPh sb="5" eb="7">
      <t>ネンド</t>
    </rPh>
    <rPh sb="8" eb="10">
      <t>ケイジョウ</t>
    </rPh>
    <rPh sb="10" eb="12">
      <t>シュウシ</t>
    </rPh>
    <rPh sb="12" eb="14">
      <t>ヒリツ</t>
    </rPh>
    <rPh sb="26" eb="28">
      <t>スウネン</t>
    </rPh>
    <rPh sb="34" eb="35">
      <t>コ</t>
    </rPh>
    <rPh sb="55" eb="56">
      <t>イ</t>
    </rPh>
    <rPh sb="172" eb="174">
      <t>リュウドウ</t>
    </rPh>
    <rPh sb="174" eb="176">
      <t>フサイ</t>
    </rPh>
    <rPh sb="177" eb="178">
      <t>タイ</t>
    </rPh>
    <rPh sb="245" eb="247">
      <t>ヘイセイ</t>
    </rPh>
    <rPh sb="249" eb="251">
      <t>ネンド</t>
    </rPh>
    <rPh sb="288" eb="290">
      <t>ヘイセイ</t>
    </rPh>
    <rPh sb="292" eb="294">
      <t>ネンド</t>
    </rPh>
    <rPh sb="295" eb="297">
      <t>キサイ</t>
    </rPh>
    <rPh sb="298" eb="299">
      <t>カ</t>
    </rPh>
    <rPh sb="300" eb="301">
      <t>イ</t>
    </rPh>
    <rPh sb="303" eb="304">
      <t>ナ</t>
    </rPh>
    <rPh sb="309" eb="311">
      <t>ゲンショウ</t>
    </rPh>
    <rPh sb="394" eb="396">
      <t>シセツ</t>
    </rPh>
    <rPh sb="396" eb="399">
      <t>リヨウリツ</t>
    </rPh>
    <rPh sb="401" eb="403">
      <t>コンゴ</t>
    </rPh>
    <rPh sb="404" eb="406">
      <t>ジンコウ</t>
    </rPh>
    <rPh sb="406" eb="408">
      <t>ゲンショウ</t>
    </rPh>
    <rPh sb="408" eb="409">
      <t>ナド</t>
    </rPh>
    <rPh sb="410" eb="412">
      <t>エイキョウ</t>
    </rPh>
    <rPh sb="415" eb="417">
      <t>テイカ</t>
    </rPh>
    <rPh sb="424" eb="426">
      <t>ケネン</t>
    </rPh>
    <rPh sb="434" eb="436">
      <t>ユウシュウ</t>
    </rPh>
    <rPh sb="436" eb="437">
      <t>リツ</t>
    </rPh>
    <rPh sb="439" eb="442">
      <t>ゼンネンド</t>
    </rPh>
    <rPh sb="443" eb="445">
      <t>ヒカク</t>
    </rPh>
    <rPh sb="448" eb="449">
      <t>スコ</t>
    </rPh>
    <rPh sb="450" eb="452">
      <t>ゲンショウ</t>
    </rPh>
    <rPh sb="457" eb="459">
      <t>ユウシュウ</t>
    </rPh>
    <rPh sb="459" eb="460">
      <t>リツ</t>
    </rPh>
    <rPh sb="464" eb="466">
      <t>イジョウ</t>
    </rPh>
    <rPh sb="467" eb="468">
      <t>タモ</t>
    </rPh>
    <rPh sb="473" eb="475">
      <t>ロウスイ</t>
    </rPh>
    <rPh sb="475" eb="477">
      <t>カショ</t>
    </rPh>
    <rPh sb="478" eb="480">
      <t>ソウキ</t>
    </rPh>
    <rPh sb="480" eb="482">
      <t>シュウゼン</t>
    </rPh>
    <rPh sb="485" eb="487">
      <t>イジ</t>
    </rPh>
    <rPh sb="494" eb="495">
      <t>カンガ</t>
    </rPh>
    <rPh sb="503" eb="505">
      <t>コンゴ</t>
    </rPh>
    <rPh sb="506" eb="508">
      <t>ロウスイ</t>
    </rPh>
    <rPh sb="508" eb="510">
      <t>カショ</t>
    </rPh>
    <rPh sb="511" eb="513">
      <t>シュウゼン</t>
    </rPh>
    <rPh sb="515" eb="517">
      <t>ロウキュウ</t>
    </rPh>
    <rPh sb="517" eb="518">
      <t>カン</t>
    </rPh>
    <rPh sb="519" eb="521">
      <t>コウシン</t>
    </rPh>
    <rPh sb="525" eb="527">
      <t>ユウシュウ</t>
    </rPh>
    <rPh sb="527" eb="528">
      <t>リツ</t>
    </rPh>
    <rPh sb="529" eb="531">
      <t>カイゼン</t>
    </rPh>
    <rPh sb="532" eb="53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</si>
</sst>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0.83</c:v>
                </c:pt>
                <c:pt idx="1">
                  <c:v>0.34</c:v>
                </c:pt>
                <c:pt idx="2">
                  <c:v>0.28000000000000003</c:v>
                </c:pt>
                <c:pt idx="3">
                  <c:v>0.13</c:v>
                </c:pt>
                <c:pt idx="4">
                  <c:v>0.3</c:v>
                </c:pt>
              </c:numCache>
            </c:numRef>
          </c:val>
        </c:ser>
        <c:dLbls>
          <c:showLegendKey val="0"/>
          <c:showVal val="0"/>
          <c:showCatName val="0"/>
          <c:showSerName val="0"/>
          <c:showPercent val="0"/>
          <c:showBubbleSize val="0"/>
        </c:dLbls>
        <c:gapWidth val="150"/>
        <c:axId val="75220096"/>
        <c:axId val="752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75220096"/>
        <c:axId val="75222016"/>
      </c:lineChart>
      <c:dateAx>
        <c:axId val="75220096"/>
        <c:scaling>
          <c:orientation val="minMax"/>
        </c:scaling>
        <c:delete val="1"/>
        <c:axPos val="b"/>
        <c:numFmt formatCode="ge" sourceLinked="1"/>
        <c:majorTickMark val="none"/>
        <c:minorTickMark val="none"/>
        <c:tickLblPos val="none"/>
        <c:crossAx val="75222016"/>
        <c:crosses val="autoZero"/>
        <c:auto val="1"/>
        <c:lblOffset val="100"/>
        <c:baseTimeUnit val="years"/>
      </c:dateAx>
      <c:valAx>
        <c:axId val="752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60.2</c:v>
                </c:pt>
                <c:pt idx="1">
                  <c:v>58.7</c:v>
                </c:pt>
                <c:pt idx="2">
                  <c:v>55.39</c:v>
                </c:pt>
                <c:pt idx="3">
                  <c:v>52.8</c:v>
                </c:pt>
                <c:pt idx="4">
                  <c:v>55.02</c:v>
                </c:pt>
              </c:numCache>
            </c:numRef>
          </c:val>
        </c:ser>
        <c:dLbls>
          <c:showLegendKey val="0"/>
          <c:showVal val="0"/>
          <c:showCatName val="0"/>
          <c:showSerName val="0"/>
          <c:showPercent val="0"/>
          <c:showBubbleSize val="0"/>
        </c:dLbls>
        <c:gapWidth val="150"/>
        <c:axId val="81344000"/>
        <c:axId val="813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81344000"/>
        <c:axId val="81345920"/>
      </c:lineChart>
      <c:dateAx>
        <c:axId val="81344000"/>
        <c:scaling>
          <c:orientation val="minMax"/>
        </c:scaling>
        <c:delete val="1"/>
        <c:axPos val="b"/>
        <c:numFmt formatCode="ge" sourceLinked="1"/>
        <c:majorTickMark val="none"/>
        <c:minorTickMark val="none"/>
        <c:tickLblPos val="none"/>
        <c:crossAx val="81345920"/>
        <c:crosses val="autoZero"/>
        <c:auto val="1"/>
        <c:lblOffset val="100"/>
        <c:baseTimeUnit val="years"/>
      </c:dateAx>
      <c:valAx>
        <c:axId val="813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80.41</c:v>
                </c:pt>
                <c:pt idx="1">
                  <c:v>82.6</c:v>
                </c:pt>
                <c:pt idx="2">
                  <c:v>86.96</c:v>
                </c:pt>
                <c:pt idx="3">
                  <c:v>89.95</c:v>
                </c:pt>
                <c:pt idx="4">
                  <c:v>87.03</c:v>
                </c:pt>
              </c:numCache>
            </c:numRef>
          </c:val>
        </c:ser>
        <c:dLbls>
          <c:showLegendKey val="0"/>
          <c:showVal val="0"/>
          <c:showCatName val="0"/>
          <c:showSerName val="0"/>
          <c:showPercent val="0"/>
          <c:showBubbleSize val="0"/>
        </c:dLbls>
        <c:gapWidth val="150"/>
        <c:axId val="81384576"/>
        <c:axId val="813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81384576"/>
        <c:axId val="81386496"/>
      </c:lineChart>
      <c:dateAx>
        <c:axId val="81384576"/>
        <c:scaling>
          <c:orientation val="minMax"/>
        </c:scaling>
        <c:delete val="1"/>
        <c:axPos val="b"/>
        <c:numFmt formatCode="ge" sourceLinked="1"/>
        <c:majorTickMark val="none"/>
        <c:minorTickMark val="none"/>
        <c:tickLblPos val="none"/>
        <c:crossAx val="81386496"/>
        <c:crosses val="autoZero"/>
        <c:auto val="1"/>
        <c:lblOffset val="100"/>
        <c:baseTimeUnit val="years"/>
      </c:dateAx>
      <c:valAx>
        <c:axId val="813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109.65</c:v>
                </c:pt>
                <c:pt idx="1">
                  <c:v>111.12</c:v>
                </c:pt>
                <c:pt idx="2">
                  <c:v>134.22999999999999</c:v>
                </c:pt>
                <c:pt idx="3">
                  <c:v>130.68</c:v>
                </c:pt>
                <c:pt idx="4">
                  <c:v>131.57</c:v>
                </c:pt>
              </c:numCache>
            </c:numRef>
          </c:val>
        </c:ser>
        <c:dLbls>
          <c:showLegendKey val="0"/>
          <c:showVal val="0"/>
          <c:showCatName val="0"/>
          <c:showSerName val="0"/>
          <c:showPercent val="0"/>
          <c:showBubbleSize val="0"/>
        </c:dLbls>
        <c:gapWidth val="150"/>
        <c:axId val="80896768"/>
        <c:axId val="808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80896768"/>
        <c:axId val="80898688"/>
      </c:lineChart>
      <c:dateAx>
        <c:axId val="80896768"/>
        <c:scaling>
          <c:orientation val="minMax"/>
        </c:scaling>
        <c:delete val="1"/>
        <c:axPos val="b"/>
        <c:numFmt formatCode="ge" sourceLinked="1"/>
        <c:majorTickMark val="none"/>
        <c:minorTickMark val="none"/>
        <c:tickLblPos val="none"/>
        <c:crossAx val="80898688"/>
        <c:crosses val="autoZero"/>
        <c:auto val="1"/>
        <c:lblOffset val="100"/>
        <c:baseTimeUnit val="years"/>
      </c:dateAx>
      <c:valAx>
        <c:axId val="8089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8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36.909999999999997</c:v>
                </c:pt>
                <c:pt idx="1">
                  <c:v>38.65</c:v>
                </c:pt>
                <c:pt idx="2">
                  <c:v>40.71</c:v>
                </c:pt>
                <c:pt idx="3">
                  <c:v>41.28</c:v>
                </c:pt>
                <c:pt idx="4">
                  <c:v>42.98</c:v>
                </c:pt>
              </c:numCache>
            </c:numRef>
          </c:val>
        </c:ser>
        <c:dLbls>
          <c:showLegendKey val="0"/>
          <c:showVal val="0"/>
          <c:showCatName val="0"/>
          <c:showSerName val="0"/>
          <c:showPercent val="0"/>
          <c:showBubbleSize val="0"/>
        </c:dLbls>
        <c:gapWidth val="150"/>
        <c:axId val="81076608"/>
        <c:axId val="810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81076608"/>
        <c:axId val="81078528"/>
      </c:lineChart>
      <c:dateAx>
        <c:axId val="81076608"/>
        <c:scaling>
          <c:orientation val="minMax"/>
        </c:scaling>
        <c:delete val="1"/>
        <c:axPos val="b"/>
        <c:numFmt formatCode="ge" sourceLinked="1"/>
        <c:majorTickMark val="none"/>
        <c:minorTickMark val="none"/>
        <c:tickLblPos val="none"/>
        <c:crossAx val="81078528"/>
        <c:crosses val="autoZero"/>
        <c:auto val="1"/>
        <c:lblOffset val="100"/>
        <c:baseTimeUnit val="years"/>
      </c:dateAx>
      <c:valAx>
        <c:axId val="810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12.71</c:v>
                </c:pt>
                <c:pt idx="1">
                  <c:v>12.67</c:v>
                </c:pt>
                <c:pt idx="2">
                  <c:v>12.67</c:v>
                </c:pt>
                <c:pt idx="3">
                  <c:v>12.48</c:v>
                </c:pt>
                <c:pt idx="4">
                  <c:v>11.96</c:v>
                </c:pt>
              </c:numCache>
            </c:numRef>
          </c:val>
        </c:ser>
        <c:dLbls>
          <c:showLegendKey val="0"/>
          <c:showVal val="0"/>
          <c:showCatName val="0"/>
          <c:showSerName val="0"/>
          <c:showPercent val="0"/>
          <c:showBubbleSize val="0"/>
        </c:dLbls>
        <c:gapWidth val="150"/>
        <c:axId val="81108992"/>
        <c:axId val="8111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81108992"/>
        <c:axId val="81110912"/>
      </c:lineChart>
      <c:dateAx>
        <c:axId val="81108992"/>
        <c:scaling>
          <c:orientation val="minMax"/>
        </c:scaling>
        <c:delete val="1"/>
        <c:axPos val="b"/>
        <c:numFmt formatCode="ge" sourceLinked="1"/>
        <c:majorTickMark val="none"/>
        <c:minorTickMark val="none"/>
        <c:tickLblPos val="none"/>
        <c:crossAx val="81110912"/>
        <c:crosses val="autoZero"/>
        <c:auto val="1"/>
        <c:lblOffset val="100"/>
        <c:baseTimeUnit val="years"/>
      </c:dateAx>
      <c:valAx>
        <c:axId val="811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155584"/>
        <c:axId val="811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81155584"/>
        <c:axId val="81157504"/>
      </c:lineChart>
      <c:dateAx>
        <c:axId val="81155584"/>
        <c:scaling>
          <c:orientation val="minMax"/>
        </c:scaling>
        <c:delete val="1"/>
        <c:axPos val="b"/>
        <c:numFmt formatCode="ge" sourceLinked="1"/>
        <c:majorTickMark val="none"/>
        <c:minorTickMark val="none"/>
        <c:tickLblPos val="none"/>
        <c:crossAx val="81157504"/>
        <c:crosses val="autoZero"/>
        <c:auto val="1"/>
        <c:lblOffset val="100"/>
        <c:baseTimeUnit val="years"/>
      </c:dateAx>
      <c:valAx>
        <c:axId val="8115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1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2244.85</c:v>
                </c:pt>
                <c:pt idx="1">
                  <c:v>2334.46</c:v>
                </c:pt>
                <c:pt idx="2">
                  <c:v>797.33</c:v>
                </c:pt>
                <c:pt idx="3">
                  <c:v>1058.0999999999999</c:v>
                </c:pt>
                <c:pt idx="4">
                  <c:v>1410.02</c:v>
                </c:pt>
              </c:numCache>
            </c:numRef>
          </c:val>
        </c:ser>
        <c:dLbls>
          <c:showLegendKey val="0"/>
          <c:showVal val="0"/>
          <c:showCatName val="0"/>
          <c:showSerName val="0"/>
          <c:showPercent val="0"/>
          <c:showBubbleSize val="0"/>
        </c:dLbls>
        <c:gapWidth val="150"/>
        <c:axId val="81196544"/>
        <c:axId val="811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81196544"/>
        <c:axId val="81198464"/>
      </c:lineChart>
      <c:dateAx>
        <c:axId val="81196544"/>
        <c:scaling>
          <c:orientation val="minMax"/>
        </c:scaling>
        <c:delete val="1"/>
        <c:axPos val="b"/>
        <c:numFmt formatCode="ge" sourceLinked="1"/>
        <c:majorTickMark val="none"/>
        <c:minorTickMark val="none"/>
        <c:tickLblPos val="none"/>
        <c:crossAx val="81198464"/>
        <c:crosses val="autoZero"/>
        <c:auto val="1"/>
        <c:lblOffset val="100"/>
        <c:baseTimeUnit val="years"/>
      </c:dateAx>
      <c:valAx>
        <c:axId val="8119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1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405.9</c:v>
                </c:pt>
                <c:pt idx="1">
                  <c:v>382.76</c:v>
                </c:pt>
                <c:pt idx="2">
                  <c:v>420.84</c:v>
                </c:pt>
                <c:pt idx="3">
                  <c:v>424.31</c:v>
                </c:pt>
                <c:pt idx="4">
                  <c:v>397.78</c:v>
                </c:pt>
              </c:numCache>
            </c:numRef>
          </c:val>
        </c:ser>
        <c:dLbls>
          <c:showLegendKey val="0"/>
          <c:showVal val="0"/>
          <c:showCatName val="0"/>
          <c:showSerName val="0"/>
          <c:showPercent val="0"/>
          <c:showBubbleSize val="0"/>
        </c:dLbls>
        <c:gapWidth val="150"/>
        <c:axId val="81214848"/>
        <c:axId val="812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81214848"/>
        <c:axId val="81237504"/>
      </c:lineChart>
      <c:dateAx>
        <c:axId val="81214848"/>
        <c:scaling>
          <c:orientation val="minMax"/>
        </c:scaling>
        <c:delete val="1"/>
        <c:axPos val="b"/>
        <c:numFmt formatCode="ge" sourceLinked="1"/>
        <c:majorTickMark val="none"/>
        <c:minorTickMark val="none"/>
        <c:tickLblPos val="none"/>
        <c:crossAx val="81237504"/>
        <c:crosses val="autoZero"/>
        <c:auto val="1"/>
        <c:lblOffset val="100"/>
        <c:baseTimeUnit val="years"/>
      </c:dateAx>
      <c:valAx>
        <c:axId val="8123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2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104.97</c:v>
                </c:pt>
                <c:pt idx="1">
                  <c:v>98.45</c:v>
                </c:pt>
                <c:pt idx="2">
                  <c:v>139.88999999999999</c:v>
                </c:pt>
                <c:pt idx="3">
                  <c:v>133.91</c:v>
                </c:pt>
                <c:pt idx="4">
                  <c:v>136.44999999999999</c:v>
                </c:pt>
              </c:numCache>
            </c:numRef>
          </c:val>
        </c:ser>
        <c:dLbls>
          <c:showLegendKey val="0"/>
          <c:showVal val="0"/>
          <c:showCatName val="0"/>
          <c:showSerName val="0"/>
          <c:showPercent val="0"/>
          <c:showBubbleSize val="0"/>
        </c:dLbls>
        <c:gapWidth val="150"/>
        <c:axId val="81607296"/>
        <c:axId val="816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81607296"/>
        <c:axId val="81613568"/>
      </c:lineChart>
      <c:dateAx>
        <c:axId val="81607296"/>
        <c:scaling>
          <c:orientation val="minMax"/>
        </c:scaling>
        <c:delete val="1"/>
        <c:axPos val="b"/>
        <c:numFmt formatCode="ge" sourceLinked="1"/>
        <c:majorTickMark val="none"/>
        <c:minorTickMark val="none"/>
        <c:tickLblPos val="none"/>
        <c:crossAx val="81613568"/>
        <c:crosses val="autoZero"/>
        <c:auto val="1"/>
        <c:lblOffset val="100"/>
        <c:baseTimeUnit val="years"/>
      </c:dateAx>
      <c:valAx>
        <c:axId val="816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162.38999999999999</c:v>
                </c:pt>
                <c:pt idx="1">
                  <c:v>173.14</c:v>
                </c:pt>
                <c:pt idx="2">
                  <c:v>122.41</c:v>
                </c:pt>
                <c:pt idx="3">
                  <c:v>127.87</c:v>
                </c:pt>
                <c:pt idx="4">
                  <c:v>125.46</c:v>
                </c:pt>
              </c:numCache>
            </c:numRef>
          </c:val>
        </c:ser>
        <c:dLbls>
          <c:showLegendKey val="0"/>
          <c:showVal val="0"/>
          <c:showCatName val="0"/>
          <c:showSerName val="0"/>
          <c:showPercent val="0"/>
          <c:showBubbleSize val="0"/>
        </c:dLbls>
        <c:gapWidth val="150"/>
        <c:axId val="81647488"/>
        <c:axId val="816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81647488"/>
        <c:axId val="81649664"/>
      </c:lineChart>
      <c:dateAx>
        <c:axId val="81647488"/>
        <c:scaling>
          <c:orientation val="minMax"/>
        </c:scaling>
        <c:delete val="1"/>
        <c:axPos val="b"/>
        <c:numFmt formatCode="ge" sourceLinked="1"/>
        <c:majorTickMark val="none"/>
        <c:minorTickMark val="none"/>
        <c:tickLblPos val="none"/>
        <c:crossAx val="81649664"/>
        <c:crosses val="autoZero"/>
        <c:auto val="1"/>
        <c:lblOffset val="100"/>
        <c:baseTimeUnit val="years"/>
      </c:dateAx>
      <c:valAx>
        <c:axId val="816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view="pageBreakPreview" topLeftCell="BB16" zoomScale="130" zoomScaleNormal="100" zoomScaleSheetLayoutView="130" workbookViewId="0">
      <selection activeCell="CB37" sqref="CB3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京都府　南丹市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32682</v>
      </c>
      <c r="AM8" s="61"/>
      <c r="AN8" s="61"/>
      <c r="AO8" s="61"/>
      <c r="AP8" s="61"/>
      <c r="AQ8" s="61"/>
      <c r="AR8" s="61"/>
      <c r="AS8" s="61"/>
      <c r="AT8" s="51">
        <f>データ!$S$6</f>
        <v>616.4</v>
      </c>
      <c r="AU8" s="52"/>
      <c r="AV8" s="52"/>
      <c r="AW8" s="52"/>
      <c r="AX8" s="52"/>
      <c r="AY8" s="52"/>
      <c r="AZ8" s="52"/>
      <c r="BA8" s="52"/>
      <c r="BB8" s="53">
        <f>データ!$T$6</f>
        <v>53.02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80.52</v>
      </c>
      <c r="J10" s="52"/>
      <c r="K10" s="52"/>
      <c r="L10" s="52"/>
      <c r="M10" s="52"/>
      <c r="N10" s="52"/>
      <c r="O10" s="64"/>
      <c r="P10" s="53">
        <f>データ!$P$6</f>
        <v>59.44</v>
      </c>
      <c r="Q10" s="53"/>
      <c r="R10" s="53"/>
      <c r="S10" s="53"/>
      <c r="T10" s="53"/>
      <c r="U10" s="53"/>
      <c r="V10" s="53"/>
      <c r="W10" s="61">
        <f>データ!$Q$6</f>
        <v>3180</v>
      </c>
      <c r="X10" s="61"/>
      <c r="Y10" s="61"/>
      <c r="Z10" s="61"/>
      <c r="AA10" s="61"/>
      <c r="AB10" s="61"/>
      <c r="AC10" s="61"/>
      <c r="AD10" s="2"/>
      <c r="AE10" s="2"/>
      <c r="AF10" s="2"/>
      <c r="AG10" s="2"/>
      <c r="AH10" s="5"/>
      <c r="AI10" s="5"/>
      <c r="AJ10" s="5"/>
      <c r="AK10" s="5"/>
      <c r="AL10" s="61">
        <f>データ!$U$6</f>
        <v>19289</v>
      </c>
      <c r="AM10" s="61"/>
      <c r="AN10" s="61"/>
      <c r="AO10" s="61"/>
      <c r="AP10" s="61"/>
      <c r="AQ10" s="61"/>
      <c r="AR10" s="61"/>
      <c r="AS10" s="61"/>
      <c r="AT10" s="51">
        <f>データ!$V$6</f>
        <v>25.09</v>
      </c>
      <c r="AU10" s="52"/>
      <c r="AV10" s="52"/>
      <c r="AW10" s="52"/>
      <c r="AX10" s="52"/>
      <c r="AY10" s="52"/>
      <c r="AZ10" s="52"/>
      <c r="BA10" s="52"/>
      <c r="BB10" s="53">
        <f>データ!$W$6</f>
        <v>768.79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262137</v>
      </c>
      <c r="D6" s="34">
        <f t="shared" si="3"/>
        <v>46</v>
      </c>
      <c r="E6" s="34">
        <f t="shared" si="3"/>
        <v>1</v>
      </c>
      <c r="F6" s="34">
        <f t="shared" si="3"/>
        <v>0</v>
      </c>
      <c r="G6" s="34">
        <f t="shared" si="3"/>
        <v>1</v>
      </c>
      <c r="H6" s="34" t="str">
        <f t="shared" si="3"/>
        <v>京都府　南丹市</v>
      </c>
      <c r="I6" s="34" t="str">
        <f t="shared" si="3"/>
        <v>法適用</v>
      </c>
      <c r="J6" s="34" t="str">
        <f t="shared" si="3"/>
        <v>水道事業</v>
      </c>
      <c r="K6" s="34" t="str">
        <f t="shared" si="3"/>
        <v>末端給水事業</v>
      </c>
      <c r="L6" s="34" t="str">
        <f t="shared" si="3"/>
        <v>A6</v>
      </c>
      <c r="M6" s="34">
        <f t="shared" si="3"/>
        <v>0</v>
      </c>
      <c r="N6" s="35" t="str">
        <f t="shared" si="3"/>
        <v>-</v>
      </c>
      <c r="O6" s="35">
        <f t="shared" si="3"/>
        <v>80.52</v>
      </c>
      <c r="P6" s="35">
        <f t="shared" si="3"/>
        <v>59.44</v>
      </c>
      <c r="Q6" s="35">
        <f t="shared" si="3"/>
        <v>3180</v>
      </c>
      <c r="R6" s="35">
        <f t="shared" si="3"/>
        <v>32682</v>
      </c>
      <c r="S6" s="35">
        <f t="shared" si="3"/>
        <v>616.4</v>
      </c>
      <c r="T6" s="35">
        <f t="shared" si="3"/>
        <v>53.02</v>
      </c>
      <c r="U6" s="35">
        <f t="shared" si="3"/>
        <v>19289</v>
      </c>
      <c r="V6" s="35">
        <f t="shared" si="3"/>
        <v>25.09</v>
      </c>
      <c r="W6" s="35">
        <f t="shared" si="3"/>
        <v>768.79</v>
      </c>
      <c r="X6" s="36">
        <f>IF(X7="",NA(),X7)</f>
        <v>109.65</v>
      </c>
      <c r="Y6" s="36">
        <f t="shared" ref="Y6:AG6" si="4">IF(Y7="",NA(),Y7)</f>
        <v>111.12</v>
      </c>
      <c r="Z6" s="36">
        <f t="shared" si="4"/>
        <v>134.22999999999999</v>
      </c>
      <c r="AA6" s="36">
        <f t="shared" si="4"/>
        <v>130.68</v>
      </c>
      <c r="AB6" s="36">
        <f t="shared" si="4"/>
        <v>131.57</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2244.85</v>
      </c>
      <c r="AU6" s="36">
        <f t="shared" ref="AU6:BC6" si="6">IF(AU7="",NA(),AU7)</f>
        <v>2334.46</v>
      </c>
      <c r="AV6" s="36">
        <f t="shared" si="6"/>
        <v>797.33</v>
      </c>
      <c r="AW6" s="36">
        <f t="shared" si="6"/>
        <v>1058.0999999999999</v>
      </c>
      <c r="AX6" s="36">
        <f t="shared" si="6"/>
        <v>1410.02</v>
      </c>
      <c r="AY6" s="36">
        <f t="shared" si="6"/>
        <v>915.5</v>
      </c>
      <c r="AZ6" s="36">
        <f t="shared" si="6"/>
        <v>963.24</v>
      </c>
      <c r="BA6" s="36">
        <f t="shared" si="6"/>
        <v>381.53</v>
      </c>
      <c r="BB6" s="36">
        <f t="shared" si="6"/>
        <v>391.54</v>
      </c>
      <c r="BC6" s="36">
        <f t="shared" si="6"/>
        <v>384.34</v>
      </c>
      <c r="BD6" s="35" t="str">
        <f>IF(BD7="","",IF(BD7="-","【-】","【"&amp;SUBSTITUTE(TEXT(BD7,"#,##0.00"),"-","△")&amp;"】"))</f>
        <v>【262.87】</v>
      </c>
      <c r="BE6" s="36">
        <f>IF(BE7="",NA(),BE7)</f>
        <v>405.9</v>
      </c>
      <c r="BF6" s="36">
        <f t="shared" ref="BF6:BN6" si="7">IF(BF7="",NA(),BF7)</f>
        <v>382.76</v>
      </c>
      <c r="BG6" s="36">
        <f t="shared" si="7"/>
        <v>420.84</v>
      </c>
      <c r="BH6" s="36">
        <f t="shared" si="7"/>
        <v>424.31</v>
      </c>
      <c r="BI6" s="36">
        <f t="shared" si="7"/>
        <v>397.78</v>
      </c>
      <c r="BJ6" s="36">
        <f t="shared" si="7"/>
        <v>404.78</v>
      </c>
      <c r="BK6" s="36">
        <f t="shared" si="7"/>
        <v>400.38</v>
      </c>
      <c r="BL6" s="36">
        <f t="shared" si="7"/>
        <v>393.27</v>
      </c>
      <c r="BM6" s="36">
        <f t="shared" si="7"/>
        <v>386.97</v>
      </c>
      <c r="BN6" s="36">
        <f t="shared" si="7"/>
        <v>380.58</v>
      </c>
      <c r="BO6" s="35" t="str">
        <f>IF(BO7="","",IF(BO7="-","【-】","【"&amp;SUBSTITUTE(TEXT(BO7,"#,##0.00"),"-","△")&amp;"】"))</f>
        <v>【270.87】</v>
      </c>
      <c r="BP6" s="36">
        <f>IF(BP7="",NA(),BP7)</f>
        <v>104.97</v>
      </c>
      <c r="BQ6" s="36">
        <f t="shared" ref="BQ6:BY6" si="8">IF(BQ7="",NA(),BQ7)</f>
        <v>98.45</v>
      </c>
      <c r="BR6" s="36">
        <f t="shared" si="8"/>
        <v>139.88999999999999</v>
      </c>
      <c r="BS6" s="36">
        <f t="shared" si="8"/>
        <v>133.91</v>
      </c>
      <c r="BT6" s="36">
        <f t="shared" si="8"/>
        <v>136.44999999999999</v>
      </c>
      <c r="BU6" s="36">
        <f t="shared" si="8"/>
        <v>98.07</v>
      </c>
      <c r="BV6" s="36">
        <f t="shared" si="8"/>
        <v>96.56</v>
      </c>
      <c r="BW6" s="36">
        <f t="shared" si="8"/>
        <v>100.47</v>
      </c>
      <c r="BX6" s="36">
        <f t="shared" si="8"/>
        <v>101.72</v>
      </c>
      <c r="BY6" s="36">
        <f t="shared" si="8"/>
        <v>102.38</v>
      </c>
      <c r="BZ6" s="35" t="str">
        <f>IF(BZ7="","",IF(BZ7="-","【-】","【"&amp;SUBSTITUTE(TEXT(BZ7,"#,##0.00"),"-","△")&amp;"】"))</f>
        <v>【105.59】</v>
      </c>
      <c r="CA6" s="36">
        <f>IF(CA7="",NA(),CA7)</f>
        <v>162.38999999999999</v>
      </c>
      <c r="CB6" s="36">
        <f t="shared" ref="CB6:CJ6" si="9">IF(CB7="",NA(),CB7)</f>
        <v>173.14</v>
      </c>
      <c r="CC6" s="36">
        <f t="shared" si="9"/>
        <v>122.41</v>
      </c>
      <c r="CD6" s="36">
        <f t="shared" si="9"/>
        <v>127.87</v>
      </c>
      <c r="CE6" s="36">
        <f t="shared" si="9"/>
        <v>125.46</v>
      </c>
      <c r="CF6" s="36">
        <f t="shared" si="9"/>
        <v>172.26</v>
      </c>
      <c r="CG6" s="36">
        <f t="shared" si="9"/>
        <v>177.14</v>
      </c>
      <c r="CH6" s="36">
        <f t="shared" si="9"/>
        <v>169.82</v>
      </c>
      <c r="CI6" s="36">
        <f t="shared" si="9"/>
        <v>168.2</v>
      </c>
      <c r="CJ6" s="36">
        <f t="shared" si="9"/>
        <v>168.67</v>
      </c>
      <c r="CK6" s="35" t="str">
        <f>IF(CK7="","",IF(CK7="-","【-】","【"&amp;SUBSTITUTE(TEXT(CK7,"#,##0.00"),"-","△")&amp;"】"))</f>
        <v>【163.27】</v>
      </c>
      <c r="CL6" s="36">
        <f>IF(CL7="",NA(),CL7)</f>
        <v>60.2</v>
      </c>
      <c r="CM6" s="36">
        <f t="shared" ref="CM6:CU6" si="10">IF(CM7="",NA(),CM7)</f>
        <v>58.7</v>
      </c>
      <c r="CN6" s="36">
        <f t="shared" si="10"/>
        <v>55.39</v>
      </c>
      <c r="CO6" s="36">
        <f t="shared" si="10"/>
        <v>52.8</v>
      </c>
      <c r="CP6" s="36">
        <f t="shared" si="10"/>
        <v>55.02</v>
      </c>
      <c r="CQ6" s="36">
        <f t="shared" si="10"/>
        <v>55.68</v>
      </c>
      <c r="CR6" s="36">
        <f t="shared" si="10"/>
        <v>55.64</v>
      </c>
      <c r="CS6" s="36">
        <f t="shared" si="10"/>
        <v>55.13</v>
      </c>
      <c r="CT6" s="36">
        <f t="shared" si="10"/>
        <v>54.77</v>
      </c>
      <c r="CU6" s="36">
        <f t="shared" si="10"/>
        <v>54.92</v>
      </c>
      <c r="CV6" s="35" t="str">
        <f>IF(CV7="","",IF(CV7="-","【-】","【"&amp;SUBSTITUTE(TEXT(CV7,"#,##0.00"),"-","△")&amp;"】"))</f>
        <v>【59.94】</v>
      </c>
      <c r="CW6" s="36">
        <f>IF(CW7="",NA(),CW7)</f>
        <v>80.41</v>
      </c>
      <c r="CX6" s="36">
        <f t="shared" ref="CX6:DF6" si="11">IF(CX7="",NA(),CX7)</f>
        <v>82.6</v>
      </c>
      <c r="CY6" s="36">
        <f t="shared" si="11"/>
        <v>86.96</v>
      </c>
      <c r="CZ6" s="36">
        <f t="shared" si="11"/>
        <v>89.95</v>
      </c>
      <c r="DA6" s="36">
        <f t="shared" si="11"/>
        <v>87.03</v>
      </c>
      <c r="DB6" s="36">
        <f t="shared" si="11"/>
        <v>83.18</v>
      </c>
      <c r="DC6" s="36">
        <f t="shared" si="11"/>
        <v>83.09</v>
      </c>
      <c r="DD6" s="36">
        <f t="shared" si="11"/>
        <v>83</v>
      </c>
      <c r="DE6" s="36">
        <f t="shared" si="11"/>
        <v>82.89</v>
      </c>
      <c r="DF6" s="36">
        <f t="shared" si="11"/>
        <v>82.66</v>
      </c>
      <c r="DG6" s="35" t="str">
        <f>IF(DG7="","",IF(DG7="-","【-】","【"&amp;SUBSTITUTE(TEXT(DG7,"#,##0.00"),"-","△")&amp;"】"))</f>
        <v>【90.22】</v>
      </c>
      <c r="DH6" s="36">
        <f>IF(DH7="",NA(),DH7)</f>
        <v>36.909999999999997</v>
      </c>
      <c r="DI6" s="36">
        <f t="shared" ref="DI6:DQ6" si="12">IF(DI7="",NA(),DI7)</f>
        <v>38.65</v>
      </c>
      <c r="DJ6" s="36">
        <f t="shared" si="12"/>
        <v>40.71</v>
      </c>
      <c r="DK6" s="36">
        <f t="shared" si="12"/>
        <v>41.28</v>
      </c>
      <c r="DL6" s="36">
        <f t="shared" si="12"/>
        <v>42.98</v>
      </c>
      <c r="DM6" s="36">
        <f t="shared" si="12"/>
        <v>38.07</v>
      </c>
      <c r="DN6" s="36">
        <f t="shared" si="12"/>
        <v>39.06</v>
      </c>
      <c r="DO6" s="36">
        <f t="shared" si="12"/>
        <v>46.66</v>
      </c>
      <c r="DP6" s="36">
        <f t="shared" si="12"/>
        <v>47.46</v>
      </c>
      <c r="DQ6" s="36">
        <f t="shared" si="12"/>
        <v>48.49</v>
      </c>
      <c r="DR6" s="35" t="str">
        <f>IF(DR7="","",IF(DR7="-","【-】","【"&amp;SUBSTITUTE(TEXT(DR7,"#,##0.00"),"-","△")&amp;"】"))</f>
        <v>【47.91】</v>
      </c>
      <c r="DS6" s="36">
        <f>IF(DS7="",NA(),DS7)</f>
        <v>12.71</v>
      </c>
      <c r="DT6" s="36">
        <f t="shared" ref="DT6:EB6" si="13">IF(DT7="",NA(),DT7)</f>
        <v>12.67</v>
      </c>
      <c r="DU6" s="36">
        <f t="shared" si="13"/>
        <v>12.67</v>
      </c>
      <c r="DV6" s="36">
        <f t="shared" si="13"/>
        <v>12.48</v>
      </c>
      <c r="DW6" s="36">
        <f t="shared" si="13"/>
        <v>11.96</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0.83</v>
      </c>
      <c r="EE6" s="36">
        <f t="shared" ref="EE6:EM6" si="14">IF(EE7="",NA(),EE7)</f>
        <v>0.34</v>
      </c>
      <c r="EF6" s="36">
        <f t="shared" si="14"/>
        <v>0.28000000000000003</v>
      </c>
      <c r="EG6" s="36">
        <f t="shared" si="14"/>
        <v>0.13</v>
      </c>
      <c r="EH6" s="36">
        <f t="shared" si="14"/>
        <v>0.3</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262137</v>
      </c>
      <c r="D7" s="38">
        <v>46</v>
      </c>
      <c r="E7" s="38">
        <v>1</v>
      </c>
      <c r="F7" s="38">
        <v>0</v>
      </c>
      <c r="G7" s="38">
        <v>1</v>
      </c>
      <c r="H7" s="38" t="s">
        <v>105</v>
      </c>
      <c r="I7" s="38" t="s">
        <v>106</v>
      </c>
      <c r="J7" s="38" t="s">
        <v>107</v>
      </c>
      <c r="K7" s="38" t="s">
        <v>108</v>
      </c>
      <c r="L7" s="38" t="s">
        <v>109</v>
      </c>
      <c r="M7" s="38"/>
      <c r="N7" s="39" t="s">
        <v>110</v>
      </c>
      <c r="O7" s="39">
        <v>80.52</v>
      </c>
      <c r="P7" s="39">
        <v>59.44</v>
      </c>
      <c r="Q7" s="39">
        <v>3180</v>
      </c>
      <c r="R7" s="39">
        <v>32682</v>
      </c>
      <c r="S7" s="39">
        <v>616.4</v>
      </c>
      <c r="T7" s="39">
        <v>53.02</v>
      </c>
      <c r="U7" s="39">
        <v>19289</v>
      </c>
      <c r="V7" s="39">
        <v>25.09</v>
      </c>
      <c r="W7" s="39">
        <v>768.79</v>
      </c>
      <c r="X7" s="39">
        <v>109.65</v>
      </c>
      <c r="Y7" s="39">
        <v>111.12</v>
      </c>
      <c r="Z7" s="39">
        <v>134.22999999999999</v>
      </c>
      <c r="AA7" s="39">
        <v>130.68</v>
      </c>
      <c r="AB7" s="39">
        <v>131.57</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2244.85</v>
      </c>
      <c r="AU7" s="39">
        <v>2334.46</v>
      </c>
      <c r="AV7" s="39">
        <v>797.33</v>
      </c>
      <c r="AW7" s="39">
        <v>1058.0999999999999</v>
      </c>
      <c r="AX7" s="39">
        <v>1410.02</v>
      </c>
      <c r="AY7" s="39">
        <v>915.5</v>
      </c>
      <c r="AZ7" s="39">
        <v>963.24</v>
      </c>
      <c r="BA7" s="39">
        <v>381.53</v>
      </c>
      <c r="BB7" s="39">
        <v>391.54</v>
      </c>
      <c r="BC7" s="39">
        <v>384.34</v>
      </c>
      <c r="BD7" s="39">
        <v>262.87</v>
      </c>
      <c r="BE7" s="39">
        <v>405.9</v>
      </c>
      <c r="BF7" s="39">
        <v>382.76</v>
      </c>
      <c r="BG7" s="39">
        <v>420.84</v>
      </c>
      <c r="BH7" s="39">
        <v>424.31</v>
      </c>
      <c r="BI7" s="39">
        <v>397.78</v>
      </c>
      <c r="BJ7" s="39">
        <v>404.78</v>
      </c>
      <c r="BK7" s="39">
        <v>400.38</v>
      </c>
      <c r="BL7" s="39">
        <v>393.27</v>
      </c>
      <c r="BM7" s="39">
        <v>386.97</v>
      </c>
      <c r="BN7" s="39">
        <v>380.58</v>
      </c>
      <c r="BO7" s="39">
        <v>270.87</v>
      </c>
      <c r="BP7" s="39">
        <v>104.97</v>
      </c>
      <c r="BQ7" s="39">
        <v>98.45</v>
      </c>
      <c r="BR7" s="39">
        <v>139.88999999999999</v>
      </c>
      <c r="BS7" s="39">
        <v>133.91</v>
      </c>
      <c r="BT7" s="39">
        <v>136.44999999999999</v>
      </c>
      <c r="BU7" s="39">
        <v>98.07</v>
      </c>
      <c r="BV7" s="39">
        <v>96.56</v>
      </c>
      <c r="BW7" s="39">
        <v>100.47</v>
      </c>
      <c r="BX7" s="39">
        <v>101.72</v>
      </c>
      <c r="BY7" s="39">
        <v>102.38</v>
      </c>
      <c r="BZ7" s="39">
        <v>105.59</v>
      </c>
      <c r="CA7" s="39">
        <v>162.38999999999999</v>
      </c>
      <c r="CB7" s="39">
        <v>173.14</v>
      </c>
      <c r="CC7" s="39">
        <v>122.41</v>
      </c>
      <c r="CD7" s="39">
        <v>127.87</v>
      </c>
      <c r="CE7" s="39">
        <v>125.46</v>
      </c>
      <c r="CF7" s="39">
        <v>172.26</v>
      </c>
      <c r="CG7" s="39">
        <v>177.14</v>
      </c>
      <c r="CH7" s="39">
        <v>169.82</v>
      </c>
      <c r="CI7" s="39">
        <v>168.2</v>
      </c>
      <c r="CJ7" s="39">
        <v>168.67</v>
      </c>
      <c r="CK7" s="39">
        <v>163.27000000000001</v>
      </c>
      <c r="CL7" s="39">
        <v>60.2</v>
      </c>
      <c r="CM7" s="39">
        <v>58.7</v>
      </c>
      <c r="CN7" s="39">
        <v>55.39</v>
      </c>
      <c r="CO7" s="39">
        <v>52.8</v>
      </c>
      <c r="CP7" s="39">
        <v>55.02</v>
      </c>
      <c r="CQ7" s="39">
        <v>55.68</v>
      </c>
      <c r="CR7" s="39">
        <v>55.64</v>
      </c>
      <c r="CS7" s="39">
        <v>55.13</v>
      </c>
      <c r="CT7" s="39">
        <v>54.77</v>
      </c>
      <c r="CU7" s="39">
        <v>54.92</v>
      </c>
      <c r="CV7" s="39">
        <v>59.94</v>
      </c>
      <c r="CW7" s="39">
        <v>80.41</v>
      </c>
      <c r="CX7" s="39">
        <v>82.6</v>
      </c>
      <c r="CY7" s="39">
        <v>86.96</v>
      </c>
      <c r="CZ7" s="39">
        <v>89.95</v>
      </c>
      <c r="DA7" s="39">
        <v>87.03</v>
      </c>
      <c r="DB7" s="39">
        <v>83.18</v>
      </c>
      <c r="DC7" s="39">
        <v>83.09</v>
      </c>
      <c r="DD7" s="39">
        <v>83</v>
      </c>
      <c r="DE7" s="39">
        <v>82.89</v>
      </c>
      <c r="DF7" s="39">
        <v>82.66</v>
      </c>
      <c r="DG7" s="39">
        <v>90.22</v>
      </c>
      <c r="DH7" s="39">
        <v>36.909999999999997</v>
      </c>
      <c r="DI7" s="39">
        <v>38.65</v>
      </c>
      <c r="DJ7" s="39">
        <v>40.71</v>
      </c>
      <c r="DK7" s="39">
        <v>41.28</v>
      </c>
      <c r="DL7" s="39">
        <v>42.98</v>
      </c>
      <c r="DM7" s="39">
        <v>38.07</v>
      </c>
      <c r="DN7" s="39">
        <v>39.06</v>
      </c>
      <c r="DO7" s="39">
        <v>46.66</v>
      </c>
      <c r="DP7" s="39">
        <v>47.46</v>
      </c>
      <c r="DQ7" s="39">
        <v>48.49</v>
      </c>
      <c r="DR7" s="39">
        <v>47.91</v>
      </c>
      <c r="DS7" s="39">
        <v>12.71</v>
      </c>
      <c r="DT7" s="39">
        <v>12.67</v>
      </c>
      <c r="DU7" s="39">
        <v>12.67</v>
      </c>
      <c r="DV7" s="39">
        <v>12.48</v>
      </c>
      <c r="DW7" s="39">
        <v>11.96</v>
      </c>
      <c r="DX7" s="39">
        <v>7.73</v>
      </c>
      <c r="DY7" s="39">
        <v>8.8699999999999992</v>
      </c>
      <c r="DZ7" s="39">
        <v>9.85</v>
      </c>
      <c r="EA7" s="39">
        <v>9.7100000000000009</v>
      </c>
      <c r="EB7" s="39">
        <v>12.79</v>
      </c>
      <c r="EC7" s="39">
        <v>15</v>
      </c>
      <c r="ED7" s="39">
        <v>0.83</v>
      </c>
      <c r="EE7" s="39">
        <v>0.34</v>
      </c>
      <c r="EF7" s="39">
        <v>0.28000000000000003</v>
      </c>
      <c r="EG7" s="39">
        <v>0.13</v>
      </c>
      <c r="EH7" s="39">
        <v>0.3</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学</dc:creator>
  <cp:lastModifiedBy>南丹市役所</cp:lastModifiedBy>
  <cp:lastPrinted>2018-02-20T08:49:02Z</cp:lastPrinted>
  <dcterms:created xsi:type="dcterms:W3CDTF">2018-02-20T02:08:15Z</dcterms:created>
  <dcterms:modified xsi:type="dcterms:W3CDTF">2018-02-20T08:49:03Z</dcterms:modified>
</cp:coreProperties>
</file>