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<sst xmlns="http://schemas.openxmlformats.org/spreadsheetml/2006/main" count="232" uniqueCount="120">
  <si>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</si>
  <si>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</si>
  <si>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</si>
  <si>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</si>
  <si>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</si>
  <si>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</si>
  <si>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</si>
  <si>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</si>
  <si>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</si>
  <si>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</si>
  <si>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</si>
  <si>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</si>
  <si>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</si>
  <si>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</si>
  <si>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</si>
  <si>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</si>
  <si>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</si>
  <si>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</si>
  <si>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</si>
  <si>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</si>
  <si>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</si>
  <si>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</si>
  <si>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</si>
  <si>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</si>
  <si>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</si>
  <si>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</si>
  <si>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</si>
  <si>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</si>
  <si>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</si>
  <si>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</si>
  <si>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</si>
  <si>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</si>
  <si>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</si>
  <si>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</si>
  <si>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</si>
  <si>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</si>
  <si>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</si>
  <si>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</si>
  <si>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</si>
  <si>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</si>
  <si>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</si>
  <si>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</si>
  <si>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</si>
  <si>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</si>
  <si>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</si>
  <si>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</si>
  <si>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</si>
  <si>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</si>
  <si>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</si>
  <si>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</si>
  <si>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</si>
  <si>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</si>
  <si>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</si>
  <si>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</si>
  <si>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</si>
  <si>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</si>
  <si>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</si>
  <si>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</si>
  <si>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</si>
  <si>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</si>
  <si>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</si>
  <si>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</si>
  <si>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</si>
  <si>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</si>
  <si>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</si>
  <si>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</si>
  <si>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</si>
  <si>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</si>
  <si>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</si>
  <si>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</si>
  <si>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</si>
  <si>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</si>
  <si>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</si>
  <si>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</si>
  <si>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</si>
  <si>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</si>
  <si>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</si>
  <si>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</si>
  <si>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</si>
  <si>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</si>
  <si>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</si>
  <si>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</si>
  <si>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</si>
  <si>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</si>
  <si>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</si>
  <si>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</si>
  <si>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</si>
  <si>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</si>
  <si>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</si>
  <si>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</si>
  <si>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</si>
  <si>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</si>
  <si>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</si>
  <si>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</si>
  <si>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</si>
  <si>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</si>
  <si>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</si>
  <si>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</si>
  <si>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</si>
  <si>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</si>
  <si>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</si>
  <si>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</si>
  <si>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</si>
  <si>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</si>
  <si>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</si>
  <si>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</si>
  <si>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</si>
  <si>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</si>
  <si>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</si>
  <si>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</si>
  <si>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</si>
  <si>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</si>
  <si>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</si>
  <si>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</si>
  <si>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</si>
  <si>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</si>
  <si>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</si>
  <si>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phoneticPr fontId="7"/>
  </si>
  <si>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7"/>
  </si>
  <si>
    <t>　本市は、平成16年4月に6町が合併し誕生したが、これに伴い、水道事業についても4町4事業を統合し1つの水道事業となった。
　給水人口に見合った施設規模となっていることから、施設利用率は類似団体及び全国平均に比べ高いが、一方で有収率が低くなっており、老朽管からの漏水対策などの取り組みが求められている。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今後も、基幹浄水場の改良事業が予定されており、赤字が続くことが予想されることから、施設の統廃合や老朽管の布設替による有収率の向上など、より一層経営の効率化を図っていく必要がある。</t>
    <rPh sb="63" eb="65">
      <t>キュウスイ</t>
    </rPh>
    <rPh sb="65" eb="67">
      <t>ジンコウ</t>
    </rPh>
    <rPh sb="68" eb="70">
      <t>ミア</t>
    </rPh>
    <rPh sb="72" eb="74">
      <t>シセツ</t>
    </rPh>
    <rPh sb="74" eb="76">
      <t>キボ</t>
    </rPh>
    <rPh sb="305" eb="307">
      <t>イッソウ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</si>
</sst>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0.34</c:v>
                </c:pt>
                <c:pt idx="2">
                  <c:v>0.51</c:v>
                </c:pt>
                <c:pt idx="3">
                  <c:v>0.69</c:v>
                </c:pt>
                <c:pt idx="4">
                  <c:v>0.51</c:v>
                </c:pt>
              </c:numCache>
            </c:numRef>
          </c:val>
        </c:ser>
        <c:dLbls>
          <c:showLegendKey val="0"/>
          <c:showVal val="0"/>
          <c:showCatName val="0"/>
          <c:showSerName val="0"/>
          <c:showPercent val="0"/>
          <c:showBubbleSize val="0"/>
        </c:dLbls>
        <c:gapWidth val="150"/>
        <c:axId val="168306944"/>
        <c:axId val="1683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68306944"/>
        <c:axId val="168313216"/>
      </c:lineChart>
      <c:dateAx>
        <c:axId val="168306944"/>
        <c:scaling>
          <c:orientation val="minMax"/>
        </c:scaling>
        <c:delete val="1"/>
        <c:axPos val="b"/>
        <c:numFmt formatCode="ge" sourceLinked="1"/>
        <c:majorTickMark val="none"/>
        <c:minorTickMark val="none"/>
        <c:tickLblPos val="none"/>
        <c:crossAx val="168313216"/>
        <c:crosses val="autoZero"/>
        <c:auto val="1"/>
        <c:lblOffset val="100"/>
        <c:baseTimeUnit val="years"/>
      </c:dateAx>
      <c:valAx>
        <c:axId val="168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93.09</c:v>
                </c:pt>
                <c:pt idx="1">
                  <c:v>87.55</c:v>
                </c:pt>
                <c:pt idx="2">
                  <c:v>88.03</c:v>
                </c:pt>
                <c:pt idx="3">
                  <c:v>93.25</c:v>
                </c:pt>
                <c:pt idx="4">
                  <c:v>87.95</c:v>
                </c:pt>
              </c:numCache>
            </c:numRef>
          </c:val>
        </c:ser>
        <c:dLbls>
          <c:showLegendKey val="0"/>
          <c:showVal val="0"/>
          <c:showCatName val="0"/>
          <c:showSerName val="0"/>
          <c:showPercent val="0"/>
          <c:showBubbleSize val="0"/>
        </c:dLbls>
        <c:gapWidth val="150"/>
        <c:axId val="168343424"/>
        <c:axId val="1683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68343424"/>
        <c:axId val="168349696"/>
      </c:lineChart>
      <c:dateAx>
        <c:axId val="168343424"/>
        <c:scaling>
          <c:orientation val="minMax"/>
        </c:scaling>
        <c:delete val="1"/>
        <c:axPos val="b"/>
        <c:numFmt formatCode="ge" sourceLinked="1"/>
        <c:majorTickMark val="none"/>
        <c:minorTickMark val="none"/>
        <c:tickLblPos val="none"/>
        <c:crossAx val="168349696"/>
        <c:crosses val="autoZero"/>
        <c:auto val="1"/>
        <c:lblOffset val="100"/>
        <c:baseTimeUnit val="years"/>
      </c:dateAx>
      <c:valAx>
        <c:axId val="16834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c:v>
                </c:pt>
                <c:pt idx="1">
                  <c:v>40.020000000000003</c:v>
                </c:pt>
                <c:pt idx="2">
                  <c:v>45.56</c:v>
                </c:pt>
                <c:pt idx="3">
                  <c:v>47.73</c:v>
                </c:pt>
                <c:pt idx="4">
                  <c:v>49.28</c:v>
                </c:pt>
              </c:numCache>
            </c:numRef>
          </c:val>
        </c:ser>
        <c:dLbls>
          <c:showLegendKey val="0"/>
          <c:showVal val="0"/>
          <c:showCatName val="0"/>
          <c:showSerName val="0"/>
          <c:showPercent val="0"/>
          <c:showBubbleSize val="0"/>
        </c:dLbls>
        <c:gapWidth val="150"/>
        <c:axId val="172709376"/>
        <c:axId val="172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2709376"/>
        <c:axId val="172711296"/>
      </c:lineChart>
      <c:dateAx>
        <c:axId val="172709376"/>
        <c:scaling>
          <c:orientation val="minMax"/>
        </c:scaling>
        <c:delete val="1"/>
        <c:axPos val="b"/>
        <c:numFmt formatCode="ge" sourceLinked="1"/>
        <c:majorTickMark val="none"/>
        <c:minorTickMark val="none"/>
        <c:tickLblPos val="none"/>
        <c:crossAx val="172711296"/>
        <c:crosses val="autoZero"/>
        <c:auto val="1"/>
        <c:lblOffset val="100"/>
        <c:baseTimeUnit val="years"/>
      </c:dateAx>
      <c:valAx>
        <c:axId val="172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c:v>
                </c:pt>
                <c:pt idx="1">
                  <c:v>13.74</c:v>
                </c:pt>
                <c:pt idx="2">
                  <c:v>14.52</c:v>
                </c:pt>
                <c:pt idx="3">
                  <c:v>13.79</c:v>
                </c:pt>
                <c:pt idx="4">
                  <c:v>13.69</c:v>
                </c:pt>
              </c:numCache>
            </c:numRef>
          </c:val>
        </c:ser>
        <c:dLbls>
          <c:showLegendKey val="0"/>
          <c:showVal val="0"/>
          <c:showCatName val="0"/>
          <c:showSerName val="0"/>
          <c:showPercent val="0"/>
          <c:showBubbleSize val="0"/>
        </c:dLbls>
        <c:gapWidth val="150"/>
        <c:axId val="172745856"/>
        <c:axId val="1727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2745856"/>
        <c:axId val="172747776"/>
      </c:lineChart>
      <c:dateAx>
        <c:axId val="172745856"/>
        <c:scaling>
          <c:orientation val="minMax"/>
        </c:scaling>
        <c:delete val="1"/>
        <c:axPos val="b"/>
        <c:numFmt formatCode="ge" sourceLinked="1"/>
        <c:majorTickMark val="none"/>
        <c:minorTickMark val="none"/>
        <c:tickLblPos val="none"/>
        <c:crossAx val="172747776"/>
        <c:crosses val="autoZero"/>
        <c:auto val="1"/>
        <c:lblOffset val="100"/>
        <c:baseTimeUnit val="years"/>
      </c:dateAx>
      <c:valAx>
        <c:axId val="172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050496"/>
        <c:axId val="1910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91050496"/>
        <c:axId val="191052416"/>
      </c:lineChart>
      <c:dateAx>
        <c:axId val="191050496"/>
        <c:scaling>
          <c:orientation val="minMax"/>
        </c:scaling>
        <c:delete val="1"/>
        <c:axPos val="b"/>
        <c:numFmt formatCode="ge" sourceLinked="1"/>
        <c:majorTickMark val="none"/>
        <c:minorTickMark val="none"/>
        <c:tickLblPos val="none"/>
        <c:crossAx val="191052416"/>
        <c:crosses val="autoZero"/>
        <c:auto val="1"/>
        <c:lblOffset val="100"/>
        <c:baseTimeUnit val="years"/>
      </c:dateAx>
      <c:valAx>
        <c:axId val="19105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1302.45</c:v>
                </c:pt>
                <c:pt idx="1">
                  <c:v>1657.66</c:v>
                </c:pt>
                <c:pt idx="2">
                  <c:v>533.98</c:v>
                </c:pt>
                <c:pt idx="3">
                  <c:v>495.62</c:v>
                </c:pt>
                <c:pt idx="4">
                  <c:v>423.35</c:v>
                </c:pt>
              </c:numCache>
            </c:numRef>
          </c:val>
        </c:ser>
        <c:dLbls>
          <c:showLegendKey val="0"/>
          <c:showVal val="0"/>
          <c:showCatName val="0"/>
          <c:showSerName val="0"/>
          <c:showPercent val="0"/>
          <c:showBubbleSize val="0"/>
        </c:dLbls>
        <c:gapWidth val="150"/>
        <c:axId val="191099264"/>
        <c:axId val="191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91099264"/>
        <c:axId val="191101184"/>
      </c:lineChart>
      <c:dateAx>
        <c:axId val="191099264"/>
        <c:scaling>
          <c:orientation val="minMax"/>
        </c:scaling>
        <c:delete val="1"/>
        <c:axPos val="b"/>
        <c:numFmt formatCode="ge" sourceLinked="1"/>
        <c:majorTickMark val="none"/>
        <c:minorTickMark val="none"/>
        <c:tickLblPos val="none"/>
        <c:crossAx val="191101184"/>
        <c:crosses val="autoZero"/>
        <c:auto val="1"/>
        <c:lblOffset val="100"/>
        <c:baseTimeUnit val="years"/>
      </c:dateAx>
      <c:valAx>
        <c:axId val="19110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591.38</c:v>
                </c:pt>
                <c:pt idx="1">
                  <c:v>572.88</c:v>
                </c:pt>
                <c:pt idx="2">
                  <c:v>557.77</c:v>
                </c:pt>
                <c:pt idx="3">
                  <c:v>498.93</c:v>
                </c:pt>
                <c:pt idx="4">
                  <c:v>535.66</c:v>
                </c:pt>
              </c:numCache>
            </c:numRef>
          </c:val>
        </c:ser>
        <c:dLbls>
          <c:showLegendKey val="0"/>
          <c:showVal val="0"/>
          <c:showCatName val="0"/>
          <c:showSerName val="0"/>
          <c:showPercent val="0"/>
          <c:showBubbleSize val="0"/>
        </c:dLbls>
        <c:gapWidth val="150"/>
        <c:axId val="191135744"/>
        <c:axId val="1911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91135744"/>
        <c:axId val="191137664"/>
      </c:lineChart>
      <c:dateAx>
        <c:axId val="191135744"/>
        <c:scaling>
          <c:orientation val="minMax"/>
        </c:scaling>
        <c:delete val="1"/>
        <c:axPos val="b"/>
        <c:numFmt formatCode="ge" sourceLinked="1"/>
        <c:majorTickMark val="none"/>
        <c:minorTickMark val="none"/>
        <c:tickLblPos val="none"/>
        <c:crossAx val="191137664"/>
        <c:crosses val="autoZero"/>
        <c:auto val="1"/>
        <c:lblOffset val="100"/>
        <c:baseTimeUnit val="years"/>
      </c:dateAx>
      <c:valAx>
        <c:axId val="19113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91.47</c:v>
                </c:pt>
                <c:pt idx="1">
                  <c:v>85.97</c:v>
                </c:pt>
                <c:pt idx="2">
                  <c:v>85.45</c:v>
                </c:pt>
                <c:pt idx="3">
                  <c:v>90.36</c:v>
                </c:pt>
                <c:pt idx="4">
                  <c:v>85.13</c:v>
                </c:pt>
              </c:numCache>
            </c:numRef>
          </c:val>
        </c:ser>
        <c:dLbls>
          <c:showLegendKey val="0"/>
          <c:showVal val="0"/>
          <c:showCatName val="0"/>
          <c:showSerName val="0"/>
          <c:showPercent val="0"/>
          <c:showBubbleSize val="0"/>
        </c:dLbls>
        <c:gapWidth val="150"/>
        <c:axId val="191155584"/>
        <c:axId val="191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91155584"/>
        <c:axId val="191170048"/>
      </c:lineChart>
      <c:dateAx>
        <c:axId val="191155584"/>
        <c:scaling>
          <c:orientation val="minMax"/>
        </c:scaling>
        <c:delete val="1"/>
        <c:axPos val="b"/>
        <c:numFmt formatCode="ge" sourceLinked="1"/>
        <c:majorTickMark val="none"/>
        <c:minorTickMark val="none"/>
        <c:tickLblPos val="none"/>
        <c:crossAx val="191170048"/>
        <c:crosses val="autoZero"/>
        <c:auto val="1"/>
        <c:lblOffset val="100"/>
        <c:baseTimeUnit val="years"/>
      </c:dateAx>
      <c:valAx>
        <c:axId val="191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188.02</c:v>
                </c:pt>
                <c:pt idx="1">
                  <c:v>199.94</c:v>
                </c:pt>
                <c:pt idx="2">
                  <c:v>201.47</c:v>
                </c:pt>
                <c:pt idx="3">
                  <c:v>204.09</c:v>
                </c:pt>
                <c:pt idx="4">
                  <c:v>216.33</c:v>
                </c:pt>
              </c:numCache>
            </c:numRef>
          </c:val>
        </c:ser>
        <c:dLbls>
          <c:showLegendKey val="0"/>
          <c:showVal val="0"/>
          <c:showCatName val="0"/>
          <c:showSerName val="0"/>
          <c:showPercent val="0"/>
          <c:showBubbleSize val="0"/>
        </c:dLbls>
        <c:gapWidth val="150"/>
        <c:axId val="191183872"/>
        <c:axId val="191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91183872"/>
        <c:axId val="191186048"/>
      </c:lineChart>
      <c:dateAx>
        <c:axId val="191183872"/>
        <c:scaling>
          <c:orientation val="minMax"/>
        </c:scaling>
        <c:delete val="1"/>
        <c:axPos val="b"/>
        <c:numFmt formatCode="ge" sourceLinked="1"/>
        <c:majorTickMark val="none"/>
        <c:minorTickMark val="none"/>
        <c:tickLblPos val="none"/>
        <c:crossAx val="191186048"/>
        <c:crosses val="autoZero"/>
        <c:auto val="1"/>
        <c:lblOffset val="100"/>
        <c:baseTimeUnit val="years"/>
      </c:dateAx>
      <c:valAx>
        <c:axId val="191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77.77</c:v>
                </c:pt>
                <c:pt idx="1">
                  <c:v>76.59</c:v>
                </c:pt>
                <c:pt idx="2">
                  <c:v>75.37</c:v>
                </c:pt>
                <c:pt idx="3">
                  <c:v>78.680000000000007</c:v>
                </c:pt>
                <c:pt idx="4">
                  <c:v>74.41</c:v>
                </c:pt>
              </c:numCache>
            </c:numRef>
          </c:val>
        </c:ser>
        <c:dLbls>
          <c:showLegendKey val="0"/>
          <c:showVal val="0"/>
          <c:showCatName val="0"/>
          <c:showSerName val="0"/>
          <c:showPercent val="0"/>
          <c:showBubbleSize val="0"/>
        </c:dLbls>
        <c:gapWidth val="150"/>
        <c:axId val="191195776"/>
        <c:axId val="1912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91195776"/>
        <c:axId val="191218432"/>
      </c:lineChart>
      <c:dateAx>
        <c:axId val="191195776"/>
        <c:scaling>
          <c:orientation val="minMax"/>
        </c:scaling>
        <c:delete val="1"/>
        <c:axPos val="b"/>
        <c:numFmt formatCode="ge" sourceLinked="1"/>
        <c:majorTickMark val="none"/>
        <c:minorTickMark val="none"/>
        <c:tickLblPos val="none"/>
        <c:crossAx val="191218432"/>
        <c:crosses val="autoZero"/>
        <c:auto val="1"/>
        <c:lblOffset val="100"/>
        <c:baseTimeUnit val="years"/>
      </c:dateAx>
      <c:valAx>
        <c:axId val="1912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77.45</c:v>
                </c:pt>
                <c:pt idx="1">
                  <c:v>77.67</c:v>
                </c:pt>
                <c:pt idx="2">
                  <c:v>78.44</c:v>
                </c:pt>
                <c:pt idx="3">
                  <c:v>75.22</c:v>
                </c:pt>
                <c:pt idx="4">
                  <c:v>72.88</c:v>
                </c:pt>
              </c:numCache>
            </c:numRef>
          </c:val>
        </c:ser>
        <c:dLbls>
          <c:showLegendKey val="0"/>
          <c:showVal val="0"/>
          <c:showCatName val="0"/>
          <c:showSerName val="0"/>
          <c:showPercent val="0"/>
          <c:showBubbleSize val="0"/>
        </c:dLbls>
        <c:gapWidth val="150"/>
        <c:axId val="191252736"/>
        <c:axId val="191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91252736"/>
        <c:axId val="191254912"/>
      </c:lineChart>
      <c:dateAx>
        <c:axId val="191252736"/>
        <c:scaling>
          <c:orientation val="minMax"/>
        </c:scaling>
        <c:delete val="1"/>
        <c:axPos val="b"/>
        <c:numFmt formatCode="ge" sourceLinked="1"/>
        <c:majorTickMark val="none"/>
        <c:minorTickMark val="none"/>
        <c:tickLblPos val="none"/>
        <c:crossAx val="191254912"/>
        <c:crosses val="autoZero"/>
        <c:auto val="1"/>
        <c:lblOffset val="100"/>
        <c:baseTimeUnit val="years"/>
      </c:dateAx>
      <c:valAx>
        <c:axId val="191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L5" sqref="L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京丹後市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56821</v>
      </c>
      <c r="AM8" s="61"/>
      <c r="AN8" s="61"/>
      <c r="AO8" s="61"/>
      <c r="AP8" s="61"/>
      <c r="AQ8" s="61"/>
      <c r="AR8" s="61"/>
      <c r="AS8" s="61"/>
      <c r="AT8" s="51">
        <f>データ!$S$6</f>
        <v>501.43</v>
      </c>
      <c r="AU8" s="52"/>
      <c r="AV8" s="52"/>
      <c r="AW8" s="52"/>
      <c r="AX8" s="52"/>
      <c r="AY8" s="52"/>
      <c r="AZ8" s="52"/>
      <c r="BA8" s="52"/>
      <c r="BB8" s="53">
        <f>データ!$T$6</f>
        <v>113.32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58.44</v>
      </c>
      <c r="J10" s="52"/>
      <c r="K10" s="52"/>
      <c r="L10" s="52"/>
      <c r="M10" s="52"/>
      <c r="N10" s="52"/>
      <c r="O10" s="64"/>
      <c r="P10" s="53">
        <f>データ!$P$6</f>
        <v>99.62</v>
      </c>
      <c r="Q10" s="53"/>
      <c r="R10" s="53"/>
      <c r="S10" s="53"/>
      <c r="T10" s="53"/>
      <c r="U10" s="53"/>
      <c r="V10" s="53"/>
      <c r="W10" s="61">
        <f>データ!$Q$6</f>
        <v>3697</v>
      </c>
      <c r="X10" s="61"/>
      <c r="Y10" s="61"/>
      <c r="Z10" s="61"/>
      <c r="AA10" s="61"/>
      <c r="AB10" s="61"/>
      <c r="AC10" s="61"/>
      <c r="AD10" s="2"/>
      <c r="AE10" s="2"/>
      <c r="AF10" s="2"/>
      <c r="AG10" s="2"/>
      <c r="AH10" s="5"/>
      <c r="AI10" s="5"/>
      <c r="AJ10" s="5"/>
      <c r="AK10" s="5"/>
      <c r="AL10" s="61">
        <f>データ!$U$6</f>
        <v>30001</v>
      </c>
      <c r="AM10" s="61"/>
      <c r="AN10" s="61"/>
      <c r="AO10" s="61"/>
      <c r="AP10" s="61"/>
      <c r="AQ10" s="61"/>
      <c r="AR10" s="61"/>
      <c r="AS10" s="61"/>
      <c r="AT10" s="51">
        <f>データ!$V$6</f>
        <v>36.659999999999997</v>
      </c>
      <c r="AU10" s="52"/>
      <c r="AV10" s="52"/>
      <c r="AW10" s="52"/>
      <c r="AX10" s="52"/>
      <c r="AY10" s="52"/>
      <c r="AZ10" s="52"/>
      <c r="BA10" s="52"/>
      <c r="BB10" s="53">
        <f>データ!$W$6</f>
        <v>818.36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A5</v>
      </c>
      <c r="M6" s="34">
        <f t="shared" si="3"/>
        <v>0</v>
      </c>
      <c r="N6" s="35" t="str">
        <f t="shared" si="3"/>
        <v>-</v>
      </c>
      <c r="O6" s="35">
        <f t="shared" si="3"/>
        <v>58.44</v>
      </c>
      <c r="P6" s="35">
        <f t="shared" si="3"/>
        <v>99.62</v>
      </c>
      <c r="Q6" s="35">
        <f t="shared" si="3"/>
        <v>3697</v>
      </c>
      <c r="R6" s="35">
        <f t="shared" si="3"/>
        <v>56821</v>
      </c>
      <c r="S6" s="35">
        <f t="shared" si="3"/>
        <v>501.43</v>
      </c>
      <c r="T6" s="35">
        <f t="shared" si="3"/>
        <v>113.32</v>
      </c>
      <c r="U6" s="35">
        <f t="shared" si="3"/>
        <v>30001</v>
      </c>
      <c r="V6" s="35">
        <f t="shared" si="3"/>
        <v>36.659999999999997</v>
      </c>
      <c r="W6" s="35">
        <f t="shared" si="3"/>
        <v>818.36</v>
      </c>
      <c r="X6" s="36">
        <f>IF(X7="",NA(),X7)</f>
        <v>93.09</v>
      </c>
      <c r="Y6" s="36">
        <f t="shared" ref="Y6:AG6" si="4">IF(Y7="",NA(),Y7)</f>
        <v>87.55</v>
      </c>
      <c r="Z6" s="36">
        <f t="shared" si="4"/>
        <v>88.03</v>
      </c>
      <c r="AA6" s="36">
        <f t="shared" si="4"/>
        <v>93.25</v>
      </c>
      <c r="AB6" s="36">
        <f t="shared" si="4"/>
        <v>87.95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1302.45</v>
      </c>
      <c r="AU6" s="36">
        <f t="shared" ref="AU6:BC6" si="6">IF(AU7="",NA(),AU7)</f>
        <v>1657.66</v>
      </c>
      <c r="AV6" s="36">
        <f t="shared" si="6"/>
        <v>533.98</v>
      </c>
      <c r="AW6" s="36">
        <f t="shared" si="6"/>
        <v>495.62</v>
      </c>
      <c r="AX6" s="36">
        <f t="shared" si="6"/>
        <v>423.35</v>
      </c>
      <c r="AY6" s="36">
        <f t="shared" si="6"/>
        <v>852.01</v>
      </c>
      <c r="AZ6" s="36">
        <f t="shared" si="6"/>
        <v>909.68</v>
      </c>
      <c r="BA6" s="36">
        <f t="shared" si="6"/>
        <v>382.09</v>
      </c>
      <c r="BB6" s="36">
        <f t="shared" si="6"/>
        <v>371.31</v>
      </c>
      <c r="BC6" s="36">
        <f t="shared" si="6"/>
        <v>377.63</v>
      </c>
      <c r="BD6" s="35" t="str">
        <f>IF(BD7="","",IF(BD7="-","【-】","【"&amp;SUBSTITUTE(TEXT(BD7,"#,##0.00"),"-","△")&amp;"】"))</f>
        <v>【262.87】</v>
      </c>
      <c r="BE6" s="36">
        <f>IF(BE7="",NA(),BE7)</f>
        <v>591.38</v>
      </c>
      <c r="BF6" s="36">
        <f t="shared" ref="BF6:BN6" si="7">IF(BF7="",NA(),BF7)</f>
        <v>572.88</v>
      </c>
      <c r="BG6" s="36">
        <f t="shared" si="7"/>
        <v>557.77</v>
      </c>
      <c r="BH6" s="36">
        <f t="shared" si="7"/>
        <v>498.93</v>
      </c>
      <c r="BI6" s="36">
        <f t="shared" si="7"/>
        <v>535.66</v>
      </c>
      <c r="BJ6" s="36">
        <f t="shared" si="7"/>
        <v>391.4</v>
      </c>
      <c r="BK6" s="36">
        <f t="shared" si="7"/>
        <v>382.65</v>
      </c>
      <c r="BL6" s="36">
        <f t="shared" si="7"/>
        <v>385.06</v>
      </c>
      <c r="BM6" s="36">
        <f t="shared" si="7"/>
        <v>373.09</v>
      </c>
      <c r="BN6" s="36">
        <f t="shared" si="7"/>
        <v>364.71</v>
      </c>
      <c r="BO6" s="35" t="str">
        <f>IF(BO7="","",IF(BO7="-","【-】","【"&amp;SUBSTITUTE(TEXT(BO7,"#,##0.00"),"-","△")&amp;"】"))</f>
        <v>【270.87】</v>
      </c>
      <c r="BP6" s="36">
        <f>IF(BP7="",NA(),BP7)</f>
        <v>91.47</v>
      </c>
      <c r="BQ6" s="36">
        <f t="shared" ref="BQ6:BY6" si="8">IF(BQ7="",NA(),BQ7)</f>
        <v>85.97</v>
      </c>
      <c r="BR6" s="36">
        <f t="shared" si="8"/>
        <v>85.45</v>
      </c>
      <c r="BS6" s="36">
        <f t="shared" si="8"/>
        <v>90.36</v>
      </c>
      <c r="BT6" s="36">
        <f t="shared" si="8"/>
        <v>85.13</v>
      </c>
      <c r="BU6" s="36">
        <f t="shared" si="8"/>
        <v>95.91</v>
      </c>
      <c r="BV6" s="36">
        <f t="shared" si="8"/>
        <v>96.1</v>
      </c>
      <c r="BW6" s="36">
        <f t="shared" si="8"/>
        <v>99.07</v>
      </c>
      <c r="BX6" s="36">
        <f t="shared" si="8"/>
        <v>99.99</v>
      </c>
      <c r="BY6" s="36">
        <f t="shared" si="8"/>
        <v>100.65</v>
      </c>
      <c r="BZ6" s="35" t="str">
        <f>IF(BZ7="","",IF(BZ7="-","【-】","【"&amp;SUBSTITUTE(TEXT(BZ7,"#,##0.00"),"-","△")&amp;"】"))</f>
        <v>【105.59】</v>
      </c>
      <c r="CA6" s="36">
        <f>IF(CA7="",NA(),CA7)</f>
        <v>188.02</v>
      </c>
      <c r="CB6" s="36">
        <f t="shared" ref="CB6:CJ6" si="9">IF(CB7="",NA(),CB7)</f>
        <v>199.94</v>
      </c>
      <c r="CC6" s="36">
        <f t="shared" si="9"/>
        <v>201.47</v>
      </c>
      <c r="CD6" s="36">
        <f t="shared" si="9"/>
        <v>204.09</v>
      </c>
      <c r="CE6" s="36">
        <f t="shared" si="9"/>
        <v>216.33</v>
      </c>
      <c r="CF6" s="36">
        <f t="shared" si="9"/>
        <v>179.29</v>
      </c>
      <c r="CG6" s="36">
        <f t="shared" si="9"/>
        <v>178.39</v>
      </c>
      <c r="CH6" s="36">
        <f t="shared" si="9"/>
        <v>173.03</v>
      </c>
      <c r="CI6" s="36">
        <f t="shared" si="9"/>
        <v>171.15</v>
      </c>
      <c r="CJ6" s="36">
        <f t="shared" si="9"/>
        <v>170.19</v>
      </c>
      <c r="CK6" s="35" t="str">
        <f>IF(CK7="","",IF(CK7="-","【-】","【"&amp;SUBSTITUTE(TEXT(CK7,"#,##0.00"),"-","△")&amp;"】"))</f>
        <v>【163.27】</v>
      </c>
      <c r="CL6" s="36">
        <f>IF(CL7="",NA(),CL7)</f>
        <v>77.77</v>
      </c>
      <c r="CM6" s="36">
        <f t="shared" ref="CM6:CU6" si="10">IF(CM7="",NA(),CM7)</f>
        <v>76.59</v>
      </c>
      <c r="CN6" s="36">
        <f t="shared" si="10"/>
        <v>75.37</v>
      </c>
      <c r="CO6" s="36">
        <f t="shared" si="10"/>
        <v>78.680000000000007</v>
      </c>
      <c r="CP6" s="36">
        <f t="shared" si="10"/>
        <v>74.41</v>
      </c>
      <c r="CQ6" s="36">
        <f t="shared" si="10"/>
        <v>59.09</v>
      </c>
      <c r="CR6" s="36">
        <f t="shared" si="10"/>
        <v>59.23</v>
      </c>
      <c r="CS6" s="36">
        <f t="shared" si="10"/>
        <v>58.58</v>
      </c>
      <c r="CT6" s="36">
        <f t="shared" si="10"/>
        <v>58.53</v>
      </c>
      <c r="CU6" s="36">
        <f t="shared" si="10"/>
        <v>59.01</v>
      </c>
      <c r="CV6" s="35" t="str">
        <f>IF(CV7="","",IF(CV7="-","【-】","【"&amp;SUBSTITUTE(TEXT(CV7,"#,##0.00"),"-","△")&amp;"】"))</f>
        <v>【59.94】</v>
      </c>
      <c r="CW6" s="36">
        <f>IF(CW7="",NA(),CW7)</f>
        <v>77.45</v>
      </c>
      <c r="CX6" s="36">
        <f t="shared" ref="CX6:DF6" si="11">IF(CX7="",NA(),CX7)</f>
        <v>77.67</v>
      </c>
      <c r="CY6" s="36">
        <f t="shared" si="11"/>
        <v>78.44</v>
      </c>
      <c r="CZ6" s="36">
        <f t="shared" si="11"/>
        <v>75.22</v>
      </c>
      <c r="DA6" s="36">
        <f t="shared" si="11"/>
        <v>72.88</v>
      </c>
      <c r="DB6" s="36">
        <f t="shared" si="11"/>
        <v>85.4</v>
      </c>
      <c r="DC6" s="36">
        <f t="shared" si="11"/>
        <v>85.53</v>
      </c>
      <c r="DD6" s="36">
        <f t="shared" si="11"/>
        <v>85.23</v>
      </c>
      <c r="DE6" s="36">
        <f t="shared" si="11"/>
        <v>85.26</v>
      </c>
      <c r="DF6" s="36">
        <f t="shared" si="11"/>
        <v>85.37</v>
      </c>
      <c r="DG6" s="35" t="str">
        <f>IF(DG7="","",IF(DG7="-","【-】","【"&amp;SUBSTITUTE(TEXT(DG7,"#,##0.00"),"-","△")&amp;"】"))</f>
        <v>【90.22】</v>
      </c>
      <c r="DH6" s="36">
        <f>IF(DH7="",NA(),DH7)</f>
        <v>37.6</v>
      </c>
      <c r="DI6" s="36">
        <f t="shared" ref="DI6:DQ6" si="12">IF(DI7="",NA(),DI7)</f>
        <v>40.020000000000003</v>
      </c>
      <c r="DJ6" s="36">
        <f t="shared" si="12"/>
        <v>45.56</v>
      </c>
      <c r="DK6" s="36">
        <f t="shared" si="12"/>
        <v>47.73</v>
      </c>
      <c r="DL6" s="36">
        <f t="shared" si="12"/>
        <v>49.28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12.8</v>
      </c>
      <c r="DT6" s="36">
        <f t="shared" ref="DT6:EB6" si="13">IF(DT7="",NA(),DT7)</f>
        <v>13.74</v>
      </c>
      <c r="DU6" s="36">
        <f t="shared" si="13"/>
        <v>14.52</v>
      </c>
      <c r="DV6" s="36">
        <f t="shared" si="13"/>
        <v>13.79</v>
      </c>
      <c r="DW6" s="36">
        <f t="shared" si="13"/>
        <v>13.69</v>
      </c>
      <c r="DX6" s="36">
        <f t="shared" si="13"/>
        <v>7.8</v>
      </c>
      <c r="DY6" s="36">
        <f t="shared" si="13"/>
        <v>8.39</v>
      </c>
      <c r="DZ6" s="36">
        <f t="shared" si="13"/>
        <v>10.09</v>
      </c>
      <c r="EA6" s="36">
        <f t="shared" si="13"/>
        <v>10.54</v>
      </c>
      <c r="EB6" s="36">
        <f t="shared" si="13"/>
        <v>12.03</v>
      </c>
      <c r="EC6" s="35" t="str">
        <f>IF(EC7="","",IF(EC7="-","【-】","【"&amp;SUBSTITUTE(TEXT(EC7,"#,##0.00"),"-","△")&amp;"】"))</f>
        <v>【15.00】</v>
      </c>
      <c r="ED6" s="36">
        <f>IF(ED7="",NA(),ED7)</f>
        <v>0.59</v>
      </c>
      <c r="EE6" s="36">
        <f t="shared" ref="EE6:EM6" si="14">IF(EE7="",NA(),EE7)</f>
        <v>0.34</v>
      </c>
      <c r="EF6" s="36">
        <f t="shared" si="14"/>
        <v>0.51</v>
      </c>
      <c r="EG6" s="36">
        <f t="shared" si="14"/>
        <v>0.69</v>
      </c>
      <c r="EH6" s="36">
        <f t="shared" si="14"/>
        <v>0.51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262129</v>
      </c>
      <c r="D7" s="38">
        <v>46</v>
      </c>
      <c r="E7" s="38">
        <v>1</v>
      </c>
      <c r="F7" s="38">
        <v>0</v>
      </c>
      <c r="G7" s="38">
        <v>1</v>
      </c>
      <c r="H7" s="38" t="s">
        <v>105</v>
      </c>
      <c r="I7" s="38" t="s">
        <v>106</v>
      </c>
      <c r="J7" s="38" t="s">
        <v>107</v>
      </c>
      <c r="K7" s="38" t="s">
        <v>108</v>
      </c>
      <c r="L7" s="38" t="s">
        <v>109</v>
      </c>
      <c r="M7" s="38"/>
      <c r="N7" s="39" t="s">
        <v>110</v>
      </c>
      <c r="O7" s="39">
        <v>58.44</v>
      </c>
      <c r="P7" s="39">
        <v>99.62</v>
      </c>
      <c r="Q7" s="39">
        <v>3697</v>
      </c>
      <c r="R7" s="39">
        <v>56821</v>
      </c>
      <c r="S7" s="39">
        <v>501.43</v>
      </c>
      <c r="T7" s="39">
        <v>113.32</v>
      </c>
      <c r="U7" s="39">
        <v>30001</v>
      </c>
      <c r="V7" s="39">
        <v>36.659999999999997</v>
      </c>
      <c r="W7" s="39">
        <v>818.36</v>
      </c>
      <c r="X7" s="39">
        <v>93.09</v>
      </c>
      <c r="Y7" s="39">
        <v>87.55</v>
      </c>
      <c r="Z7" s="39">
        <v>88.03</v>
      </c>
      <c r="AA7" s="39">
        <v>93.25</v>
      </c>
      <c r="AB7" s="39">
        <v>87.95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1302.45</v>
      </c>
      <c r="AU7" s="39">
        <v>1657.66</v>
      </c>
      <c r="AV7" s="39">
        <v>533.98</v>
      </c>
      <c r="AW7" s="39">
        <v>495.62</v>
      </c>
      <c r="AX7" s="39">
        <v>423.35</v>
      </c>
      <c r="AY7" s="39">
        <v>852.01</v>
      </c>
      <c r="AZ7" s="39">
        <v>909.68</v>
      </c>
      <c r="BA7" s="39">
        <v>382.09</v>
      </c>
      <c r="BB7" s="39">
        <v>371.31</v>
      </c>
      <c r="BC7" s="39">
        <v>377.63</v>
      </c>
      <c r="BD7" s="39">
        <v>262.87</v>
      </c>
      <c r="BE7" s="39">
        <v>591.38</v>
      </c>
      <c r="BF7" s="39">
        <v>572.88</v>
      </c>
      <c r="BG7" s="39">
        <v>557.77</v>
      </c>
      <c r="BH7" s="39">
        <v>498.93</v>
      </c>
      <c r="BI7" s="39">
        <v>535.66</v>
      </c>
      <c r="BJ7" s="39">
        <v>391.4</v>
      </c>
      <c r="BK7" s="39">
        <v>382.65</v>
      </c>
      <c r="BL7" s="39">
        <v>385.06</v>
      </c>
      <c r="BM7" s="39">
        <v>373.09</v>
      </c>
      <c r="BN7" s="39">
        <v>364.71</v>
      </c>
      <c r="BO7" s="39">
        <v>270.87</v>
      </c>
      <c r="BP7" s="39">
        <v>91.47</v>
      </c>
      <c r="BQ7" s="39">
        <v>85.97</v>
      </c>
      <c r="BR7" s="39">
        <v>85.45</v>
      </c>
      <c r="BS7" s="39">
        <v>90.36</v>
      </c>
      <c r="BT7" s="39">
        <v>85.13</v>
      </c>
      <c r="BU7" s="39">
        <v>95.91</v>
      </c>
      <c r="BV7" s="39">
        <v>96.1</v>
      </c>
      <c r="BW7" s="39">
        <v>99.07</v>
      </c>
      <c r="BX7" s="39">
        <v>99.99</v>
      </c>
      <c r="BY7" s="39">
        <v>100.65</v>
      </c>
      <c r="BZ7" s="39">
        <v>105.59</v>
      </c>
      <c r="CA7" s="39">
        <v>188.02</v>
      </c>
      <c r="CB7" s="39">
        <v>199.94</v>
      </c>
      <c r="CC7" s="39">
        <v>201.47</v>
      </c>
      <c r="CD7" s="39">
        <v>204.09</v>
      </c>
      <c r="CE7" s="39">
        <v>216.33</v>
      </c>
      <c r="CF7" s="39">
        <v>179.29</v>
      </c>
      <c r="CG7" s="39">
        <v>178.39</v>
      </c>
      <c r="CH7" s="39">
        <v>173.03</v>
      </c>
      <c r="CI7" s="39">
        <v>171.15</v>
      </c>
      <c r="CJ7" s="39">
        <v>170.19</v>
      </c>
      <c r="CK7" s="39">
        <v>163.27000000000001</v>
      </c>
      <c r="CL7" s="39">
        <v>77.77</v>
      </c>
      <c r="CM7" s="39">
        <v>76.59</v>
      </c>
      <c r="CN7" s="39">
        <v>75.37</v>
      </c>
      <c r="CO7" s="39">
        <v>78.680000000000007</v>
      </c>
      <c r="CP7" s="39">
        <v>74.41</v>
      </c>
      <c r="CQ7" s="39">
        <v>59.09</v>
      </c>
      <c r="CR7" s="39">
        <v>59.23</v>
      </c>
      <c r="CS7" s="39">
        <v>58.58</v>
      </c>
      <c r="CT7" s="39">
        <v>58.53</v>
      </c>
      <c r="CU7" s="39">
        <v>59.01</v>
      </c>
      <c r="CV7" s="39">
        <v>59.94</v>
      </c>
      <c r="CW7" s="39">
        <v>77.45</v>
      </c>
      <c r="CX7" s="39">
        <v>77.67</v>
      </c>
      <c r="CY7" s="39">
        <v>78.44</v>
      </c>
      <c r="CZ7" s="39">
        <v>75.22</v>
      </c>
      <c r="DA7" s="39">
        <v>72.88</v>
      </c>
      <c r="DB7" s="39">
        <v>85.4</v>
      </c>
      <c r="DC7" s="39">
        <v>85.53</v>
      </c>
      <c r="DD7" s="39">
        <v>85.23</v>
      </c>
      <c r="DE7" s="39">
        <v>85.26</v>
      </c>
      <c r="DF7" s="39">
        <v>85.37</v>
      </c>
      <c r="DG7" s="39">
        <v>90.22</v>
      </c>
      <c r="DH7" s="39">
        <v>37.6</v>
      </c>
      <c r="DI7" s="39">
        <v>40.020000000000003</v>
      </c>
      <c r="DJ7" s="39">
        <v>45.56</v>
      </c>
      <c r="DK7" s="39">
        <v>47.73</v>
      </c>
      <c r="DL7" s="39">
        <v>49.28</v>
      </c>
      <c r="DM7" s="39">
        <v>36.36</v>
      </c>
      <c r="DN7" s="39">
        <v>37.340000000000003</v>
      </c>
      <c r="DO7" s="39">
        <v>44.31</v>
      </c>
      <c r="DP7" s="39">
        <v>45.75</v>
      </c>
      <c r="DQ7" s="39">
        <v>46.9</v>
      </c>
      <c r="DR7" s="39">
        <v>47.91</v>
      </c>
      <c r="DS7" s="39">
        <v>12.8</v>
      </c>
      <c r="DT7" s="39">
        <v>13.74</v>
      </c>
      <c r="DU7" s="39">
        <v>14.52</v>
      </c>
      <c r="DV7" s="39">
        <v>13.79</v>
      </c>
      <c r="DW7" s="39">
        <v>13.69</v>
      </c>
      <c r="DX7" s="39">
        <v>7.8</v>
      </c>
      <c r="DY7" s="39">
        <v>8.39</v>
      </c>
      <c r="DZ7" s="39">
        <v>10.09</v>
      </c>
      <c r="EA7" s="39">
        <v>10.54</v>
      </c>
      <c r="EB7" s="39">
        <v>12.03</v>
      </c>
      <c r="EC7" s="39">
        <v>15</v>
      </c>
      <c r="ED7" s="39">
        <v>0.59</v>
      </c>
      <c r="EE7" s="39">
        <v>0.34</v>
      </c>
      <c r="EF7" s="39">
        <v>0.51</v>
      </c>
      <c r="EG7" s="39">
        <v>0.69</v>
      </c>
      <c r="EH7" s="39">
        <v>0.51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真一</cp:lastModifiedBy>
  <cp:lastPrinted>2018-02-04T04:55:00Z</cp:lastPrinted>
  <dcterms:modified xsi:type="dcterms:W3CDTF">2018-02-14T02:45:36Z</dcterms:modified>
</cp:coreProperties>
</file>