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<sst xmlns="http://schemas.openxmlformats.org/spreadsheetml/2006/main" count="232" uniqueCount="120">
  <si>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</si>
  <si>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</si>
  <si>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</si>
  <si>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</si>
  <si>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</si>
  <si>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</si>
  <si>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</si>
  <si>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</si>
  <si>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</si>
  <si>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</si>
  <si>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</si>
  <si>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</si>
  <si>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</si>
  <si>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</si>
  <si>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</si>
  <si>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</si>
  <si>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</si>
  <si>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</si>
  <si>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</si>
  <si>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</si>
  <si>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</si>
  <si>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</si>
  <si>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</si>
  <si>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</si>
  <si>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</si>
  <si>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</si>
  <si>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</si>
  <si>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</si>
  <si>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</si>
  <si>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</si>
  <si>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</si>
  <si>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</si>
  <si>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</si>
  <si>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</si>
  <si>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</si>
  <si>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</si>
  <si>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</si>
  <si>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</si>
  <si>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</si>
  <si>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</si>
  <si>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</si>
  <si>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</si>
  <si>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</si>
  <si>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</si>
  <si>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</si>
  <si>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</si>
  <si>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</si>
  <si>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</si>
  <si>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</si>
  <si>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</si>
  <si>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</si>
  <si>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</si>
  <si>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</si>
  <si>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</si>
  <si>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</si>
  <si>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</si>
  <si>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</si>
  <si>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</si>
  <si>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</si>
  <si>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</si>
  <si>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</si>
  <si>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</si>
  <si>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</si>
  <si>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</si>
  <si>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</si>
  <si>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</si>
  <si>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</si>
  <si>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</si>
  <si>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</si>
  <si>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</si>
  <si>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</si>
  <si>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</si>
  <si>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</si>
  <si>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</si>
  <si>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</si>
  <si>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</si>
  <si>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</si>
  <si>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</si>
  <si>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</si>
  <si>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</si>
  <si>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</si>
  <si>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</si>
  <si>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</si>
  <si>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</si>
  <si>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</si>
  <si>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</si>
  <si>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</si>
  <si>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</si>
  <si>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</si>
  <si>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</si>
  <si>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</si>
  <si>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</si>
  <si>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</si>
  <si>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</si>
  <si>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</si>
  <si>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</si>
  <si>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</si>
  <si>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</si>
  <si>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</si>
  <si>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</si>
  <si>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</si>
  <si>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</si>
  <si>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</si>
  <si>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</si>
  <si>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</si>
  <si>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八幡市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</si>
  <si>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</si>
  <si>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</si>
  <si>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</si>
  <si>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</si>
  <si>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</si>
  <si>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</si>
  <si>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</si>
  <si>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</si>
  <si>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</si>
  <si>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</si>
  <si>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28年度においては、有収水量や給水収益については前年度と比較し増加した。しかし、今後はこれまでの傾向から有収水量は減少し、給水収益も減少していくものと予想される。給水契約件数は微増傾向にあるものの、当市の水道料金は逓増性が高い（基本料金が安価）傾向にあるため、人口減少や少子高齢化、節水機器の普及等による契約件数あたりの使用水量が少なくなることにより、給水収益が減少していくと考える。
　上記の状況にも関わらず、管路の老朽化は進んでおり、今後も更新が必要な配管が増加していくことから、これらの財源の確保が課題となるが、企業債残高対給水収益比率についても類似団体より高くなっており、将来負担を考慮すると借り入れは最小限に留め、より効率的な運営に努めていくことが必要となる。</t>
    <rPh sb="13" eb="15">
      <t>ユウシュウ</t>
    </rPh>
    <rPh sb="15" eb="17">
      <t>スイリョウ</t>
    </rPh>
    <rPh sb="18" eb="20">
      <t>キュウスイ</t>
    </rPh>
    <rPh sb="20" eb="22">
      <t>シュウエキ</t>
    </rPh>
    <rPh sb="27" eb="30">
      <t>ゼンネンド</t>
    </rPh>
    <rPh sb="31" eb="33">
      <t>ヒカク</t>
    </rPh>
    <rPh sb="34" eb="36">
      <t>ゾウカ</t>
    </rPh>
    <rPh sb="43" eb="45">
      <t>コンゴ</t>
    </rPh>
    <rPh sb="51" eb="53">
      <t>ケイコウ</t>
    </rPh>
    <rPh sb="55" eb="57">
      <t>ユウシュウ</t>
    </rPh>
    <rPh sb="57" eb="59">
      <t>スイリョウ</t>
    </rPh>
    <rPh sb="60" eb="62">
      <t>ゲンショウ</t>
    </rPh>
    <rPh sb="64" eb="66">
      <t>キュウスイ</t>
    </rPh>
    <rPh sb="66" eb="68">
      <t>シュウエキ</t>
    </rPh>
    <rPh sb="78" eb="80">
      <t>ヨソウ</t>
    </rPh>
    <rPh sb="84" eb="86">
      <t>キュウスイ</t>
    </rPh>
    <rPh sb="86" eb="88">
      <t>ケイヤク</t>
    </rPh>
    <rPh sb="88" eb="90">
      <t>ケンスウ</t>
    </rPh>
    <rPh sb="91" eb="93">
      <t>ビゾウ</t>
    </rPh>
    <rPh sb="93" eb="95">
      <t>ケイコウ</t>
    </rPh>
    <rPh sb="168" eb="169">
      <t>スク</t>
    </rPh>
    <rPh sb="184" eb="186">
      <t>ゲンショウ</t>
    </rPh>
    <rPh sb="191" eb="192">
      <t>カンガ</t>
    </rPh>
    <rPh sb="267" eb="268">
      <t>タイ</t>
    </rPh>
    <rPh sb="268" eb="270">
      <t>キュウスイ</t>
    </rPh>
    <rPh sb="270" eb="272">
      <t>シュウエキ</t>
    </rPh>
    <rPh sb="272" eb="274">
      <t>ヒリツ</t>
    </rPh>
    <rPh sb="279" eb="281">
      <t>ルイジ</t>
    </rPh>
    <rPh sb="281" eb="283">
      <t>ダンタイ</t>
    </rPh>
    <rPh sb="285" eb="286">
      <t>タカ</t>
    </rPh>
    <phoneticPr fontId="4"/>
  </si>
  <si>
    <t>非設置</t>
    <rPh sb="0" eb="1">
      <t>ヒ</t>
    </rPh>
    <rPh sb="1" eb="3">
      <t>セッチ</t>
    </rPh>
    <phoneticPr fontId="4"/>
  </si>
  <si>
    <t>　経常収支比率については、平成25年度から4年連続で100%を下回っており、平成28年度では累積欠損金が発生し、収益の確保等経営状況の改善が必要である。平成28年度については旧科手浄水場跡地の売却があり、これに係る資産減耗費が発生したため例年より経常損失が大きくなり、給水原価が高くなった。
　料金回収率についても、経常収支の悪化により、100%を下回っている状況である。給水収益以外の主な経常収益としては、その他営業収益の下水道料金調定等事務受託料及び加入金、他会計補助金の退職給与金繰入金がある。
　施設利用率の低下は、給水量の落ち込みによるもので、人口減少や節水機器の普及等が影響しているものと考えられる。一方で有収率については高い傾向にあり、漏水やメーター故障等が少なく、効率的に水の供給が行えていると言える。
　流動比率については、新会計基準の導入（八幡市では平成26年度に導入）により企業債が資本から負債へ振替となったことにより、平成25年度から平成26年度にかけては、当市においても全国的にも大きく数値を下げている。平成28年度については前年度比とほぼ横ばいで推移しており、支払能力については、類似団体と比べてやや低いものの、現時点では十分であると言える。ただし、4年連続で経常収支比率が100%を下回っているので、今後現金の減少が見込まれ、流動資産が減少するものと思われる。</t>
    <rPh sb="38" eb="40">
      <t>ヘイセイ</t>
    </rPh>
    <rPh sb="42" eb="44">
      <t>ネンド</t>
    </rPh>
    <rPh sb="46" eb="48">
      <t>ルイセキ</t>
    </rPh>
    <rPh sb="48" eb="50">
      <t>ケッソン</t>
    </rPh>
    <rPh sb="50" eb="51">
      <t>キン</t>
    </rPh>
    <rPh sb="52" eb="54">
      <t>ハッセイ</t>
    </rPh>
    <rPh sb="76" eb="78">
      <t>ヘイセイ</t>
    </rPh>
    <rPh sb="80" eb="82">
      <t>ネンド</t>
    </rPh>
    <rPh sb="87" eb="88">
      <t>キュウ</t>
    </rPh>
    <rPh sb="88" eb="89">
      <t>シナ</t>
    </rPh>
    <rPh sb="89" eb="90">
      <t>テ</t>
    </rPh>
    <rPh sb="90" eb="93">
      <t>ジョウスイジョウ</t>
    </rPh>
    <rPh sb="93" eb="95">
      <t>アトチ</t>
    </rPh>
    <rPh sb="96" eb="98">
      <t>バイキャク</t>
    </rPh>
    <rPh sb="105" eb="106">
      <t>カカ</t>
    </rPh>
    <rPh sb="107" eb="109">
      <t>シサン</t>
    </rPh>
    <rPh sb="109" eb="111">
      <t>ゲンモウ</t>
    </rPh>
    <rPh sb="111" eb="112">
      <t>ヒ</t>
    </rPh>
    <rPh sb="113" eb="115">
      <t>ハッセイ</t>
    </rPh>
    <rPh sb="119" eb="121">
      <t>レイネン</t>
    </rPh>
    <rPh sb="123" eb="125">
      <t>ケイジョウ</t>
    </rPh>
    <rPh sb="125" eb="127">
      <t>ソンシツ</t>
    </rPh>
    <rPh sb="128" eb="129">
      <t>オオ</t>
    </rPh>
    <rPh sb="134" eb="136">
      <t>キュウスイ</t>
    </rPh>
    <rPh sb="136" eb="138">
      <t>ゲンカ</t>
    </rPh>
    <rPh sb="139" eb="140">
      <t>タカ</t>
    </rPh>
    <rPh sb="158" eb="160">
      <t>ケイジョウ</t>
    </rPh>
    <rPh sb="160" eb="162">
      <t>シュウシ</t>
    </rPh>
    <rPh sb="163" eb="165">
      <t>アッカ</t>
    </rPh>
    <rPh sb="180" eb="182">
      <t>ジョウキョウ</t>
    </rPh>
    <phoneticPr fontId="4"/>
  </si>
  <si>
    <t>　男山団地等の開発時に布設された管路が更新時期を迎えていることから管路経年化率が大きくなっている。類似団体と比べても数値、増加幅共に大きい。漏水等を未然に防ぐためにも順次更新が必要である。一方、管路更新率については、平成25年度から類似団体平均値を下回っているが、平成28年度については道路改良等に伴う配水管新設工事を多く行い、管路の更新工事が少なかったためである。
　なお、有形固定資産の減価償却率については、平成26年度に新会計基準を導入したことで、補助金等を財源とする固定資産や受贈財産について、みなし償却の廃止を行ったことから、減価償却累計額が大幅に増加し、これにより減価償却率が増加した。</t>
    <rPh sb="1" eb="3">
      <t>オトコヤマ</t>
    </rPh>
    <rPh sb="3" eb="5">
      <t>ダンチ</t>
    </rPh>
    <rPh sb="5" eb="6">
      <t>トウ</t>
    </rPh>
    <rPh sb="7" eb="9">
      <t>カイハツ</t>
    </rPh>
    <rPh sb="9" eb="10">
      <t>ジ</t>
    </rPh>
    <rPh sb="11" eb="13">
      <t>フセツ</t>
    </rPh>
    <rPh sb="16" eb="18">
      <t>カンロ</t>
    </rPh>
    <rPh sb="19" eb="21">
      <t>コウシン</t>
    </rPh>
    <rPh sb="21" eb="23">
      <t>ジキ</t>
    </rPh>
    <rPh sb="24" eb="25">
      <t>ムカ</t>
    </rPh>
    <rPh sb="40" eb="41">
      <t>オオ</t>
    </rPh>
    <rPh sb="94" eb="96">
      <t>イッポウ</t>
    </rPh>
    <rPh sb="132" eb="134">
      <t>ヘイセイ</t>
    </rPh>
    <rPh sb="136" eb="137">
      <t>ネン</t>
    </rPh>
    <rPh sb="137" eb="138">
      <t>ド</t>
    </rPh>
    <rPh sb="143" eb="145">
      <t>ドウロ</t>
    </rPh>
    <rPh sb="145" eb="147">
      <t>カイリョウ</t>
    </rPh>
    <rPh sb="147" eb="148">
      <t>トウ</t>
    </rPh>
    <rPh sb="149" eb="150">
      <t>トモナ</t>
    </rPh>
    <rPh sb="151" eb="154">
      <t>ハイスイカン</t>
    </rPh>
    <rPh sb="154" eb="156">
      <t>シンセツ</t>
    </rPh>
    <rPh sb="156" eb="158">
      <t>コウジ</t>
    </rPh>
    <rPh sb="159" eb="160">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</si>
</sst>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0" fontId="22" fillId="0" borderId="9" xfId="1" applyFont="1" applyBorder="1" applyAlignment="1">
      <alignment horizontal="left" vertical="center"/>
    </xf>
    <xf numFmtId="0" fontId="22" fillId="0" borderId="0" xfId="1" applyFont="1" applyBorder="1" applyAlignment="1">
      <alignment horizontal="left" vertical="center"/>
    </xf>
    <xf numFmtId="0" fontId="22" fillId="0" borderId="10" xfId="1" applyFont="1" applyBorder="1" applyAlignment="1">
      <alignment horizontal="left" vertical="center"/>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0.82</c:v>
                </c:pt>
                <c:pt idx="1">
                  <c:v>0.81</c:v>
                </c:pt>
                <c:pt idx="2">
                  <c:v>0.62</c:v>
                </c:pt>
                <c:pt idx="3">
                  <c:v>0.52</c:v>
                </c:pt>
                <c:pt idx="4">
                  <c:v>0.31</c:v>
                </c:pt>
              </c:numCache>
            </c:numRef>
          </c:val>
        </c:ser>
        <c:dLbls>
          <c:showLegendKey val="0"/>
          <c:showVal val="0"/>
          <c:showCatName val="0"/>
          <c:showSerName val="0"/>
          <c:showPercent val="0"/>
          <c:showBubbleSize val="0"/>
        </c:dLbls>
        <c:gapWidth val="150"/>
        <c:axId val="86996480"/>
        <c:axId val="870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86996480"/>
        <c:axId val="87004288"/>
      </c:lineChart>
      <c:dateAx>
        <c:axId val="86996480"/>
        <c:scaling>
          <c:orientation val="minMax"/>
        </c:scaling>
        <c:delete val="1"/>
        <c:axPos val="b"/>
        <c:numFmt formatCode="ge" sourceLinked="1"/>
        <c:majorTickMark val="none"/>
        <c:minorTickMark val="none"/>
        <c:tickLblPos val="none"/>
        <c:crossAx val="87004288"/>
        <c:crosses val="autoZero"/>
        <c:auto val="1"/>
        <c:lblOffset val="100"/>
        <c:baseTimeUnit val="years"/>
      </c:dateAx>
      <c:valAx>
        <c:axId val="870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60.07</c:v>
                </c:pt>
                <c:pt idx="1">
                  <c:v>59.27</c:v>
                </c:pt>
                <c:pt idx="2">
                  <c:v>57.86</c:v>
                </c:pt>
                <c:pt idx="3">
                  <c:v>57.43</c:v>
                </c:pt>
                <c:pt idx="4">
                  <c:v>57.31</c:v>
                </c:pt>
              </c:numCache>
            </c:numRef>
          </c:val>
        </c:ser>
        <c:dLbls>
          <c:showLegendKey val="0"/>
          <c:showVal val="0"/>
          <c:showCatName val="0"/>
          <c:showSerName val="0"/>
          <c:showPercent val="0"/>
          <c:showBubbleSize val="0"/>
        </c:dLbls>
        <c:gapWidth val="150"/>
        <c:axId val="94476928"/>
        <c:axId val="944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94476928"/>
        <c:axId val="94499584"/>
      </c:lineChart>
      <c:dateAx>
        <c:axId val="94476928"/>
        <c:scaling>
          <c:orientation val="minMax"/>
        </c:scaling>
        <c:delete val="1"/>
        <c:axPos val="b"/>
        <c:numFmt formatCode="ge" sourceLinked="1"/>
        <c:majorTickMark val="none"/>
        <c:minorTickMark val="none"/>
        <c:tickLblPos val="none"/>
        <c:crossAx val="94499584"/>
        <c:crosses val="autoZero"/>
        <c:auto val="1"/>
        <c:lblOffset val="100"/>
        <c:baseTimeUnit val="years"/>
      </c:dateAx>
      <c:valAx>
        <c:axId val="944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96.7</c:v>
                </c:pt>
                <c:pt idx="1">
                  <c:v>97.07</c:v>
                </c:pt>
                <c:pt idx="2">
                  <c:v>97.97</c:v>
                </c:pt>
                <c:pt idx="3">
                  <c:v>97.69</c:v>
                </c:pt>
                <c:pt idx="4">
                  <c:v>98.59</c:v>
                </c:pt>
              </c:numCache>
            </c:numRef>
          </c:val>
        </c:ser>
        <c:dLbls>
          <c:showLegendKey val="0"/>
          <c:showVal val="0"/>
          <c:showCatName val="0"/>
          <c:showSerName val="0"/>
          <c:showPercent val="0"/>
          <c:showBubbleSize val="0"/>
        </c:dLbls>
        <c:gapWidth val="150"/>
        <c:axId val="94591232"/>
        <c:axId val="945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94591232"/>
        <c:axId val="94597504"/>
      </c:lineChart>
      <c:dateAx>
        <c:axId val="94591232"/>
        <c:scaling>
          <c:orientation val="minMax"/>
        </c:scaling>
        <c:delete val="1"/>
        <c:axPos val="b"/>
        <c:numFmt formatCode="ge" sourceLinked="1"/>
        <c:majorTickMark val="none"/>
        <c:minorTickMark val="none"/>
        <c:tickLblPos val="none"/>
        <c:crossAx val="94597504"/>
        <c:crosses val="autoZero"/>
        <c:auto val="1"/>
        <c:lblOffset val="100"/>
        <c:baseTimeUnit val="years"/>
      </c:dateAx>
      <c:valAx>
        <c:axId val="945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c:v>
                </c:pt>
                <c:pt idx="1">
                  <c:v>98.64</c:v>
                </c:pt>
                <c:pt idx="2">
                  <c:v>96.27</c:v>
                </c:pt>
                <c:pt idx="3">
                  <c:v>97.11</c:v>
                </c:pt>
                <c:pt idx="4">
                  <c:v>90.66</c:v>
                </c:pt>
              </c:numCache>
            </c:numRef>
          </c:val>
        </c:ser>
        <c:dLbls>
          <c:showLegendKey val="0"/>
          <c:showVal val="0"/>
          <c:showCatName val="0"/>
          <c:showSerName val="0"/>
          <c:showPercent val="0"/>
          <c:showBubbleSize val="0"/>
        </c:dLbls>
        <c:gapWidth val="150"/>
        <c:axId val="87112320"/>
        <c:axId val="871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87112320"/>
        <c:axId val="87126784"/>
      </c:lineChart>
      <c:dateAx>
        <c:axId val="87112320"/>
        <c:scaling>
          <c:orientation val="minMax"/>
        </c:scaling>
        <c:delete val="1"/>
        <c:axPos val="b"/>
        <c:numFmt formatCode="ge" sourceLinked="1"/>
        <c:majorTickMark val="none"/>
        <c:minorTickMark val="none"/>
        <c:tickLblPos val="none"/>
        <c:crossAx val="87126784"/>
        <c:crosses val="autoZero"/>
        <c:auto val="1"/>
        <c:lblOffset val="100"/>
        <c:baseTimeUnit val="years"/>
      </c:dateAx>
      <c:valAx>
        <c:axId val="8712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1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32.61</c:v>
                </c:pt>
                <c:pt idx="1">
                  <c:v>33.57</c:v>
                </c:pt>
                <c:pt idx="2">
                  <c:v>45.98</c:v>
                </c:pt>
                <c:pt idx="3">
                  <c:v>47.18</c:v>
                </c:pt>
                <c:pt idx="4">
                  <c:v>48.21</c:v>
                </c:pt>
              </c:numCache>
            </c:numRef>
          </c:val>
        </c:ser>
        <c:dLbls>
          <c:showLegendKey val="0"/>
          <c:showVal val="0"/>
          <c:showCatName val="0"/>
          <c:showSerName val="0"/>
          <c:showPercent val="0"/>
          <c:showBubbleSize val="0"/>
        </c:dLbls>
        <c:gapWidth val="150"/>
        <c:axId val="87136512"/>
        <c:axId val="871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87136512"/>
        <c:axId val="87159168"/>
      </c:lineChart>
      <c:dateAx>
        <c:axId val="87136512"/>
        <c:scaling>
          <c:orientation val="minMax"/>
        </c:scaling>
        <c:delete val="1"/>
        <c:axPos val="b"/>
        <c:numFmt formatCode="ge" sourceLinked="1"/>
        <c:majorTickMark val="none"/>
        <c:minorTickMark val="none"/>
        <c:tickLblPos val="none"/>
        <c:crossAx val="87159168"/>
        <c:crosses val="autoZero"/>
        <c:auto val="1"/>
        <c:lblOffset val="100"/>
        <c:baseTimeUnit val="years"/>
      </c:dateAx>
      <c:valAx>
        <c:axId val="871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5.88</c:v>
                </c:pt>
                <c:pt idx="1">
                  <c:v>8.94</c:v>
                </c:pt>
                <c:pt idx="2">
                  <c:v>14.44</c:v>
                </c:pt>
                <c:pt idx="3">
                  <c:v>15.14</c:v>
                </c:pt>
                <c:pt idx="4">
                  <c:v>19.52</c:v>
                </c:pt>
              </c:numCache>
            </c:numRef>
          </c:val>
        </c:ser>
        <c:dLbls>
          <c:showLegendKey val="0"/>
          <c:showVal val="0"/>
          <c:showCatName val="0"/>
          <c:showSerName val="0"/>
          <c:showPercent val="0"/>
          <c:showBubbleSize val="0"/>
        </c:dLbls>
        <c:gapWidth val="150"/>
        <c:axId val="88885120"/>
        <c:axId val="888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8885120"/>
        <c:axId val="88895488"/>
      </c:lineChart>
      <c:dateAx>
        <c:axId val="88885120"/>
        <c:scaling>
          <c:orientation val="minMax"/>
        </c:scaling>
        <c:delete val="1"/>
        <c:axPos val="b"/>
        <c:numFmt formatCode="ge" sourceLinked="1"/>
        <c:majorTickMark val="none"/>
        <c:minorTickMark val="none"/>
        <c:tickLblPos val="none"/>
        <c:crossAx val="88895488"/>
        <c:crosses val="autoZero"/>
        <c:auto val="1"/>
        <c:lblOffset val="100"/>
        <c:baseTimeUnit val="years"/>
      </c:dateAx>
      <c:valAx>
        <c:axId val="888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formatCode="#,##0.00;&quot;△&quot;#,##0.00;&quot;-&quot;">
                  <c:v>7.78</c:v>
                </c:pt>
              </c:numCache>
            </c:numRef>
          </c:val>
        </c:ser>
        <c:dLbls>
          <c:showLegendKey val="0"/>
          <c:showVal val="0"/>
          <c:showCatName val="0"/>
          <c:showSerName val="0"/>
          <c:showPercent val="0"/>
          <c:showBubbleSize val="0"/>
        </c:dLbls>
        <c:gapWidth val="150"/>
        <c:axId val="94640000"/>
        <c:axId val="946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94640000"/>
        <c:axId val="94642176"/>
      </c:lineChart>
      <c:dateAx>
        <c:axId val="94640000"/>
        <c:scaling>
          <c:orientation val="minMax"/>
        </c:scaling>
        <c:delete val="1"/>
        <c:axPos val="b"/>
        <c:numFmt formatCode="ge" sourceLinked="1"/>
        <c:majorTickMark val="none"/>
        <c:minorTickMark val="none"/>
        <c:tickLblPos val="none"/>
        <c:crossAx val="94642176"/>
        <c:crosses val="autoZero"/>
        <c:auto val="1"/>
        <c:lblOffset val="100"/>
        <c:baseTimeUnit val="years"/>
      </c:dateAx>
      <c:valAx>
        <c:axId val="9464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925.37</c:v>
                </c:pt>
                <c:pt idx="1">
                  <c:v>412.81</c:v>
                </c:pt>
                <c:pt idx="2">
                  <c:v>298.45</c:v>
                </c:pt>
                <c:pt idx="3">
                  <c:v>320.11</c:v>
                </c:pt>
                <c:pt idx="4">
                  <c:v>328.31</c:v>
                </c:pt>
              </c:numCache>
            </c:numRef>
          </c:val>
        </c:ser>
        <c:dLbls>
          <c:showLegendKey val="0"/>
          <c:showVal val="0"/>
          <c:showCatName val="0"/>
          <c:showSerName val="0"/>
          <c:showPercent val="0"/>
          <c:showBubbleSize val="0"/>
        </c:dLbls>
        <c:gapWidth val="150"/>
        <c:axId val="94678400"/>
        <c:axId val="946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94678400"/>
        <c:axId val="94688768"/>
      </c:lineChart>
      <c:dateAx>
        <c:axId val="94678400"/>
        <c:scaling>
          <c:orientation val="minMax"/>
        </c:scaling>
        <c:delete val="1"/>
        <c:axPos val="b"/>
        <c:numFmt formatCode="ge" sourceLinked="1"/>
        <c:majorTickMark val="none"/>
        <c:minorTickMark val="none"/>
        <c:tickLblPos val="none"/>
        <c:crossAx val="94688768"/>
        <c:crosses val="autoZero"/>
        <c:auto val="1"/>
        <c:lblOffset val="100"/>
        <c:baseTimeUnit val="years"/>
      </c:dateAx>
      <c:valAx>
        <c:axId val="9468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364.13</c:v>
                </c:pt>
                <c:pt idx="1">
                  <c:v>372.71</c:v>
                </c:pt>
                <c:pt idx="2">
                  <c:v>388.54</c:v>
                </c:pt>
                <c:pt idx="3">
                  <c:v>400.48</c:v>
                </c:pt>
                <c:pt idx="4">
                  <c:v>394.84</c:v>
                </c:pt>
              </c:numCache>
            </c:numRef>
          </c:val>
        </c:ser>
        <c:dLbls>
          <c:showLegendKey val="0"/>
          <c:showVal val="0"/>
          <c:showCatName val="0"/>
          <c:showSerName val="0"/>
          <c:showPercent val="0"/>
          <c:showBubbleSize val="0"/>
        </c:dLbls>
        <c:gapWidth val="150"/>
        <c:axId val="94379008"/>
        <c:axId val="943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94379008"/>
        <c:axId val="94393472"/>
      </c:lineChart>
      <c:dateAx>
        <c:axId val="94379008"/>
        <c:scaling>
          <c:orientation val="minMax"/>
        </c:scaling>
        <c:delete val="1"/>
        <c:axPos val="b"/>
        <c:numFmt formatCode="ge" sourceLinked="1"/>
        <c:majorTickMark val="none"/>
        <c:minorTickMark val="none"/>
        <c:tickLblPos val="none"/>
        <c:crossAx val="94393472"/>
        <c:crosses val="autoZero"/>
        <c:auto val="1"/>
        <c:lblOffset val="100"/>
        <c:baseTimeUnit val="years"/>
      </c:dateAx>
      <c:valAx>
        <c:axId val="9439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3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94.31</c:v>
                </c:pt>
                <c:pt idx="1">
                  <c:v>87.62</c:v>
                </c:pt>
                <c:pt idx="2">
                  <c:v>85.82</c:v>
                </c:pt>
                <c:pt idx="3">
                  <c:v>88.37</c:v>
                </c:pt>
                <c:pt idx="4">
                  <c:v>78.790000000000006</c:v>
                </c:pt>
              </c:numCache>
            </c:numRef>
          </c:val>
        </c:ser>
        <c:dLbls>
          <c:showLegendKey val="0"/>
          <c:showVal val="0"/>
          <c:showCatName val="0"/>
          <c:showSerName val="0"/>
          <c:showPercent val="0"/>
          <c:showBubbleSize val="0"/>
        </c:dLbls>
        <c:gapWidth val="150"/>
        <c:axId val="94651136"/>
        <c:axId val="944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94651136"/>
        <c:axId val="94418816"/>
      </c:lineChart>
      <c:dateAx>
        <c:axId val="94651136"/>
        <c:scaling>
          <c:orientation val="minMax"/>
        </c:scaling>
        <c:delete val="1"/>
        <c:axPos val="b"/>
        <c:numFmt formatCode="ge" sourceLinked="1"/>
        <c:majorTickMark val="none"/>
        <c:minorTickMark val="none"/>
        <c:tickLblPos val="none"/>
        <c:crossAx val="94418816"/>
        <c:crosses val="autoZero"/>
        <c:auto val="1"/>
        <c:lblOffset val="100"/>
        <c:baseTimeUnit val="years"/>
      </c:dateAx>
      <c:valAx>
        <c:axId val="944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154.07</c:v>
                </c:pt>
                <c:pt idx="1">
                  <c:v>165.24</c:v>
                </c:pt>
                <c:pt idx="2">
                  <c:v>167.57</c:v>
                </c:pt>
                <c:pt idx="3">
                  <c:v>162.69</c:v>
                </c:pt>
                <c:pt idx="4">
                  <c:v>183.27</c:v>
                </c:pt>
              </c:numCache>
            </c:numRef>
          </c:val>
        </c:ser>
        <c:dLbls>
          <c:showLegendKey val="0"/>
          <c:showVal val="0"/>
          <c:showCatName val="0"/>
          <c:showSerName val="0"/>
          <c:showPercent val="0"/>
          <c:showBubbleSize val="0"/>
        </c:dLbls>
        <c:gapWidth val="150"/>
        <c:axId val="94460928"/>
        <c:axId val="944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94460928"/>
        <c:axId val="94467200"/>
      </c:lineChart>
      <c:dateAx>
        <c:axId val="94460928"/>
        <c:scaling>
          <c:orientation val="minMax"/>
        </c:scaling>
        <c:delete val="1"/>
        <c:axPos val="b"/>
        <c:numFmt formatCode="ge" sourceLinked="1"/>
        <c:majorTickMark val="none"/>
        <c:minorTickMark val="none"/>
        <c:tickLblPos val="none"/>
        <c:crossAx val="94467200"/>
        <c:crosses val="autoZero"/>
        <c:auto val="1"/>
        <c:lblOffset val="100"/>
        <c:baseTimeUnit val="years"/>
      </c:dateAx>
      <c:valAx>
        <c:axId val="94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95" zoomScaleNormal="95"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京都府　八幡市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0"/>
      <c r="AF8" s="60"/>
      <c r="AG8" s="60"/>
      <c r="AH8" s="60"/>
      <c r="AI8" s="60"/>
      <c r="AJ8" s="60"/>
      <c r="AK8" s="5"/>
      <c r="AL8" s="61">
        <f>データ!$R$6</f>
        <v>72144</v>
      </c>
      <c r="AM8" s="61"/>
      <c r="AN8" s="61"/>
      <c r="AO8" s="61"/>
      <c r="AP8" s="61"/>
      <c r="AQ8" s="61"/>
      <c r="AR8" s="61"/>
      <c r="AS8" s="61"/>
      <c r="AT8" s="51">
        <f>データ!$S$6</f>
        <v>24.35</v>
      </c>
      <c r="AU8" s="52"/>
      <c r="AV8" s="52"/>
      <c r="AW8" s="52"/>
      <c r="AX8" s="52"/>
      <c r="AY8" s="52"/>
      <c r="AZ8" s="52"/>
      <c r="BA8" s="52"/>
      <c r="BB8" s="53">
        <f>データ!$T$6</f>
        <v>2962.79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62.61</v>
      </c>
      <c r="J10" s="52"/>
      <c r="K10" s="52"/>
      <c r="L10" s="52"/>
      <c r="M10" s="52"/>
      <c r="N10" s="52"/>
      <c r="O10" s="64"/>
      <c r="P10" s="53">
        <f>データ!$P$6</f>
        <v>99.99</v>
      </c>
      <c r="Q10" s="53"/>
      <c r="R10" s="53"/>
      <c r="S10" s="53"/>
      <c r="T10" s="53"/>
      <c r="U10" s="53"/>
      <c r="V10" s="53"/>
      <c r="W10" s="61">
        <f>データ!$Q$6</f>
        <v>2642</v>
      </c>
      <c r="X10" s="61"/>
      <c r="Y10" s="61"/>
      <c r="Z10" s="61"/>
      <c r="AA10" s="61"/>
      <c r="AB10" s="61"/>
      <c r="AC10" s="61"/>
      <c r="AD10" s="2"/>
      <c r="AE10" s="2"/>
      <c r="AF10" s="2"/>
      <c r="AG10" s="2"/>
      <c r="AH10" s="5"/>
      <c r="AI10" s="5"/>
      <c r="AJ10" s="5"/>
      <c r="AK10" s="5"/>
      <c r="AL10" s="61">
        <f>データ!$U$6</f>
        <v>71948</v>
      </c>
      <c r="AM10" s="61"/>
      <c r="AN10" s="61"/>
      <c r="AO10" s="61"/>
      <c r="AP10" s="61"/>
      <c r="AQ10" s="61"/>
      <c r="AR10" s="61"/>
      <c r="AS10" s="61"/>
      <c r="AT10" s="51">
        <f>データ!$V$6</f>
        <v>15.85</v>
      </c>
      <c r="AU10" s="52"/>
      <c r="AV10" s="52"/>
      <c r="AW10" s="52"/>
      <c r="AX10" s="52"/>
      <c r="AY10" s="52"/>
      <c r="AZ10" s="52"/>
      <c r="BA10" s="52"/>
      <c r="BB10" s="53">
        <f>データ!$W$6</f>
        <v>4539.3100000000004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0" t="s">
        <v>118</v>
      </c>
      <c r="BM16" s="91"/>
      <c r="BN16" s="91"/>
      <c r="BO16" s="91"/>
      <c r="BP16" s="91"/>
      <c r="BQ16" s="91"/>
      <c r="BR16" s="91"/>
      <c r="BS16" s="91"/>
      <c r="BT16" s="91"/>
      <c r="BU16" s="91"/>
      <c r="BV16" s="91"/>
      <c r="BW16" s="91"/>
      <c r="BX16" s="91"/>
      <c r="BY16" s="91"/>
      <c r="BZ16" s="9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0"/>
      <c r="BM17" s="91"/>
      <c r="BN17" s="91"/>
      <c r="BO17" s="91"/>
      <c r="BP17" s="91"/>
      <c r="BQ17" s="91"/>
      <c r="BR17" s="91"/>
      <c r="BS17" s="91"/>
      <c r="BT17" s="91"/>
      <c r="BU17" s="91"/>
      <c r="BV17" s="91"/>
      <c r="BW17" s="91"/>
      <c r="BX17" s="91"/>
      <c r="BY17" s="91"/>
      <c r="BZ17" s="9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0"/>
      <c r="BM18" s="91"/>
      <c r="BN18" s="91"/>
      <c r="BO18" s="91"/>
      <c r="BP18" s="91"/>
      <c r="BQ18" s="91"/>
      <c r="BR18" s="91"/>
      <c r="BS18" s="91"/>
      <c r="BT18" s="91"/>
      <c r="BU18" s="91"/>
      <c r="BV18" s="91"/>
      <c r="BW18" s="91"/>
      <c r="BX18" s="91"/>
      <c r="BY18" s="91"/>
      <c r="BZ18" s="9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0"/>
      <c r="BM19" s="91"/>
      <c r="BN19" s="91"/>
      <c r="BO19" s="91"/>
      <c r="BP19" s="91"/>
      <c r="BQ19" s="91"/>
      <c r="BR19" s="91"/>
      <c r="BS19" s="91"/>
      <c r="BT19" s="91"/>
      <c r="BU19" s="91"/>
      <c r="BV19" s="91"/>
      <c r="BW19" s="91"/>
      <c r="BX19" s="91"/>
      <c r="BY19" s="91"/>
      <c r="BZ19" s="9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0"/>
      <c r="BM20" s="91"/>
      <c r="BN20" s="91"/>
      <c r="BO20" s="91"/>
      <c r="BP20" s="91"/>
      <c r="BQ20" s="91"/>
      <c r="BR20" s="91"/>
      <c r="BS20" s="91"/>
      <c r="BT20" s="91"/>
      <c r="BU20" s="91"/>
      <c r="BV20" s="91"/>
      <c r="BW20" s="91"/>
      <c r="BX20" s="91"/>
      <c r="BY20" s="91"/>
      <c r="BZ20" s="9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0"/>
      <c r="BM21" s="91"/>
      <c r="BN21" s="91"/>
      <c r="BO21" s="91"/>
      <c r="BP21" s="91"/>
      <c r="BQ21" s="91"/>
      <c r="BR21" s="91"/>
      <c r="BS21" s="91"/>
      <c r="BT21" s="91"/>
      <c r="BU21" s="91"/>
      <c r="BV21" s="91"/>
      <c r="BW21" s="91"/>
      <c r="BX21" s="91"/>
      <c r="BY21" s="91"/>
      <c r="BZ21" s="9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0"/>
      <c r="BM22" s="91"/>
      <c r="BN22" s="91"/>
      <c r="BO22" s="91"/>
      <c r="BP22" s="91"/>
      <c r="BQ22" s="91"/>
      <c r="BR22" s="91"/>
      <c r="BS22" s="91"/>
      <c r="BT22" s="91"/>
      <c r="BU22" s="91"/>
      <c r="BV22" s="91"/>
      <c r="BW22" s="91"/>
      <c r="BX22" s="91"/>
      <c r="BY22" s="91"/>
      <c r="BZ22" s="9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0"/>
      <c r="BM23" s="91"/>
      <c r="BN23" s="91"/>
      <c r="BO23" s="91"/>
      <c r="BP23" s="91"/>
      <c r="BQ23" s="91"/>
      <c r="BR23" s="91"/>
      <c r="BS23" s="91"/>
      <c r="BT23" s="91"/>
      <c r="BU23" s="91"/>
      <c r="BV23" s="91"/>
      <c r="BW23" s="91"/>
      <c r="BX23" s="91"/>
      <c r="BY23" s="91"/>
      <c r="BZ23" s="9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0"/>
      <c r="BM24" s="91"/>
      <c r="BN24" s="91"/>
      <c r="BO24" s="91"/>
      <c r="BP24" s="91"/>
      <c r="BQ24" s="91"/>
      <c r="BR24" s="91"/>
      <c r="BS24" s="91"/>
      <c r="BT24" s="91"/>
      <c r="BU24" s="91"/>
      <c r="BV24" s="91"/>
      <c r="BW24" s="91"/>
      <c r="BX24" s="91"/>
      <c r="BY24" s="91"/>
      <c r="BZ24" s="9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0"/>
      <c r="BM25" s="91"/>
      <c r="BN25" s="91"/>
      <c r="BO25" s="91"/>
      <c r="BP25" s="91"/>
      <c r="BQ25" s="91"/>
      <c r="BR25" s="91"/>
      <c r="BS25" s="91"/>
      <c r="BT25" s="91"/>
      <c r="BU25" s="91"/>
      <c r="BV25" s="91"/>
      <c r="BW25" s="91"/>
      <c r="BX25" s="91"/>
      <c r="BY25" s="91"/>
      <c r="BZ25" s="9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0"/>
      <c r="BM26" s="91"/>
      <c r="BN26" s="91"/>
      <c r="BO26" s="91"/>
      <c r="BP26" s="91"/>
      <c r="BQ26" s="91"/>
      <c r="BR26" s="91"/>
      <c r="BS26" s="91"/>
      <c r="BT26" s="91"/>
      <c r="BU26" s="91"/>
      <c r="BV26" s="91"/>
      <c r="BW26" s="91"/>
      <c r="BX26" s="91"/>
      <c r="BY26" s="91"/>
      <c r="BZ26" s="9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0"/>
      <c r="BM27" s="91"/>
      <c r="BN27" s="91"/>
      <c r="BO27" s="91"/>
      <c r="BP27" s="91"/>
      <c r="BQ27" s="91"/>
      <c r="BR27" s="91"/>
      <c r="BS27" s="91"/>
      <c r="BT27" s="91"/>
      <c r="BU27" s="91"/>
      <c r="BV27" s="91"/>
      <c r="BW27" s="91"/>
      <c r="BX27" s="91"/>
      <c r="BY27" s="91"/>
      <c r="BZ27" s="9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0"/>
      <c r="BM28" s="91"/>
      <c r="BN28" s="91"/>
      <c r="BO28" s="91"/>
      <c r="BP28" s="91"/>
      <c r="BQ28" s="91"/>
      <c r="BR28" s="91"/>
      <c r="BS28" s="91"/>
      <c r="BT28" s="91"/>
      <c r="BU28" s="91"/>
      <c r="BV28" s="91"/>
      <c r="BW28" s="91"/>
      <c r="BX28" s="91"/>
      <c r="BY28" s="91"/>
      <c r="BZ28" s="9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0"/>
      <c r="BM29" s="91"/>
      <c r="BN29" s="91"/>
      <c r="BO29" s="91"/>
      <c r="BP29" s="91"/>
      <c r="BQ29" s="91"/>
      <c r="BR29" s="91"/>
      <c r="BS29" s="91"/>
      <c r="BT29" s="91"/>
      <c r="BU29" s="91"/>
      <c r="BV29" s="91"/>
      <c r="BW29" s="91"/>
      <c r="BX29" s="91"/>
      <c r="BY29" s="91"/>
      <c r="BZ29" s="9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0"/>
      <c r="BM30" s="91"/>
      <c r="BN30" s="91"/>
      <c r="BO30" s="91"/>
      <c r="BP30" s="91"/>
      <c r="BQ30" s="91"/>
      <c r="BR30" s="91"/>
      <c r="BS30" s="91"/>
      <c r="BT30" s="91"/>
      <c r="BU30" s="91"/>
      <c r="BV30" s="91"/>
      <c r="BW30" s="91"/>
      <c r="BX30" s="91"/>
      <c r="BY30" s="91"/>
      <c r="BZ30" s="9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0"/>
      <c r="BM31" s="91"/>
      <c r="BN31" s="91"/>
      <c r="BO31" s="91"/>
      <c r="BP31" s="91"/>
      <c r="BQ31" s="91"/>
      <c r="BR31" s="91"/>
      <c r="BS31" s="91"/>
      <c r="BT31" s="91"/>
      <c r="BU31" s="91"/>
      <c r="BV31" s="91"/>
      <c r="BW31" s="91"/>
      <c r="BX31" s="91"/>
      <c r="BY31" s="91"/>
      <c r="BZ31" s="9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0"/>
      <c r="BM32" s="91"/>
      <c r="BN32" s="91"/>
      <c r="BO32" s="91"/>
      <c r="BP32" s="91"/>
      <c r="BQ32" s="91"/>
      <c r="BR32" s="91"/>
      <c r="BS32" s="91"/>
      <c r="BT32" s="91"/>
      <c r="BU32" s="91"/>
      <c r="BV32" s="91"/>
      <c r="BW32" s="91"/>
      <c r="BX32" s="91"/>
      <c r="BY32" s="91"/>
      <c r="BZ32" s="9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0"/>
      <c r="BM33" s="91"/>
      <c r="BN33" s="91"/>
      <c r="BO33" s="91"/>
      <c r="BP33" s="91"/>
      <c r="BQ33" s="91"/>
      <c r="BR33" s="91"/>
      <c r="BS33" s="91"/>
      <c r="BT33" s="91"/>
      <c r="BU33" s="91"/>
      <c r="BV33" s="91"/>
      <c r="BW33" s="91"/>
      <c r="BX33" s="91"/>
      <c r="BY33" s="91"/>
      <c r="BZ33" s="92"/>
    </row>
    <row r="34" spans="1:78" ht="13.5" customHeight="1">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0"/>
      <c r="BM34" s="91"/>
      <c r="BN34" s="91"/>
      <c r="BO34" s="91"/>
      <c r="BP34" s="91"/>
      <c r="BQ34" s="91"/>
      <c r="BR34" s="91"/>
      <c r="BS34" s="91"/>
      <c r="BT34" s="91"/>
      <c r="BU34" s="91"/>
      <c r="BV34" s="91"/>
      <c r="BW34" s="91"/>
      <c r="BX34" s="91"/>
      <c r="BY34" s="91"/>
      <c r="BZ34" s="92"/>
    </row>
    <row r="35" spans="1:78" ht="13.5" customHeight="1">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0"/>
      <c r="BM35" s="91"/>
      <c r="BN35" s="91"/>
      <c r="BO35" s="91"/>
      <c r="BP35" s="91"/>
      <c r="BQ35" s="91"/>
      <c r="BR35" s="91"/>
      <c r="BS35" s="91"/>
      <c r="BT35" s="91"/>
      <c r="BU35" s="91"/>
      <c r="BV35" s="91"/>
      <c r="BW35" s="91"/>
      <c r="BX35" s="91"/>
      <c r="BY35" s="91"/>
      <c r="BZ35" s="9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0"/>
      <c r="BM36" s="91"/>
      <c r="BN36" s="91"/>
      <c r="BO36" s="91"/>
      <c r="BP36" s="91"/>
      <c r="BQ36" s="91"/>
      <c r="BR36" s="91"/>
      <c r="BS36" s="91"/>
      <c r="BT36" s="91"/>
      <c r="BU36" s="91"/>
      <c r="BV36" s="91"/>
      <c r="BW36" s="91"/>
      <c r="BX36" s="91"/>
      <c r="BY36" s="91"/>
      <c r="BZ36" s="9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0"/>
      <c r="BM37" s="91"/>
      <c r="BN37" s="91"/>
      <c r="BO37" s="91"/>
      <c r="BP37" s="91"/>
      <c r="BQ37" s="91"/>
      <c r="BR37" s="91"/>
      <c r="BS37" s="91"/>
      <c r="BT37" s="91"/>
      <c r="BU37" s="91"/>
      <c r="BV37" s="91"/>
      <c r="BW37" s="91"/>
      <c r="BX37" s="91"/>
      <c r="BY37" s="91"/>
      <c r="BZ37" s="9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0"/>
      <c r="BM38" s="91"/>
      <c r="BN38" s="91"/>
      <c r="BO38" s="91"/>
      <c r="BP38" s="91"/>
      <c r="BQ38" s="91"/>
      <c r="BR38" s="91"/>
      <c r="BS38" s="91"/>
      <c r="BT38" s="91"/>
      <c r="BU38" s="91"/>
      <c r="BV38" s="91"/>
      <c r="BW38" s="91"/>
      <c r="BX38" s="91"/>
      <c r="BY38" s="91"/>
      <c r="BZ38" s="9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0"/>
      <c r="BM39" s="91"/>
      <c r="BN39" s="91"/>
      <c r="BO39" s="91"/>
      <c r="BP39" s="91"/>
      <c r="BQ39" s="91"/>
      <c r="BR39" s="91"/>
      <c r="BS39" s="91"/>
      <c r="BT39" s="91"/>
      <c r="BU39" s="91"/>
      <c r="BV39" s="91"/>
      <c r="BW39" s="91"/>
      <c r="BX39" s="91"/>
      <c r="BY39" s="91"/>
      <c r="BZ39" s="9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0"/>
      <c r="BM40" s="91"/>
      <c r="BN40" s="91"/>
      <c r="BO40" s="91"/>
      <c r="BP40" s="91"/>
      <c r="BQ40" s="91"/>
      <c r="BR40" s="91"/>
      <c r="BS40" s="91"/>
      <c r="BT40" s="91"/>
      <c r="BU40" s="91"/>
      <c r="BV40" s="91"/>
      <c r="BW40" s="91"/>
      <c r="BX40" s="91"/>
      <c r="BY40" s="91"/>
      <c r="BZ40" s="9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0"/>
      <c r="BM41" s="91"/>
      <c r="BN41" s="91"/>
      <c r="BO41" s="91"/>
      <c r="BP41" s="91"/>
      <c r="BQ41" s="91"/>
      <c r="BR41" s="91"/>
      <c r="BS41" s="91"/>
      <c r="BT41" s="91"/>
      <c r="BU41" s="91"/>
      <c r="BV41" s="91"/>
      <c r="BW41" s="91"/>
      <c r="BX41" s="91"/>
      <c r="BY41" s="91"/>
      <c r="BZ41" s="9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0"/>
      <c r="BM42" s="91"/>
      <c r="BN42" s="91"/>
      <c r="BO42" s="91"/>
      <c r="BP42" s="91"/>
      <c r="BQ42" s="91"/>
      <c r="BR42" s="91"/>
      <c r="BS42" s="91"/>
      <c r="BT42" s="91"/>
      <c r="BU42" s="91"/>
      <c r="BV42" s="91"/>
      <c r="BW42" s="91"/>
      <c r="BX42" s="91"/>
      <c r="BY42" s="91"/>
      <c r="BZ42" s="9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0"/>
      <c r="BM43" s="91"/>
      <c r="BN43" s="91"/>
      <c r="BO43" s="91"/>
      <c r="BP43" s="91"/>
      <c r="BQ43" s="91"/>
      <c r="BR43" s="91"/>
      <c r="BS43" s="91"/>
      <c r="BT43" s="91"/>
      <c r="BU43" s="91"/>
      <c r="BV43" s="91"/>
      <c r="BW43" s="91"/>
      <c r="BX43" s="91"/>
      <c r="BY43" s="91"/>
      <c r="BZ43" s="9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0"/>
      <c r="BM44" s="91"/>
      <c r="BN44" s="91"/>
      <c r="BO44" s="91"/>
      <c r="BP44" s="91"/>
      <c r="BQ44" s="91"/>
      <c r="BR44" s="91"/>
      <c r="BS44" s="91"/>
      <c r="BT44" s="91"/>
      <c r="BU44" s="91"/>
      <c r="BV44" s="91"/>
      <c r="BW44" s="91"/>
      <c r="BX44" s="91"/>
      <c r="BY44" s="91"/>
      <c r="BZ44" s="9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93" t="s">
        <v>30</v>
      </c>
      <c r="BM45" s="94"/>
      <c r="BN45" s="94"/>
      <c r="BO45" s="94"/>
      <c r="BP45" s="94"/>
      <c r="BQ45" s="94"/>
      <c r="BR45" s="94"/>
      <c r="BS45" s="94"/>
      <c r="BT45" s="94"/>
      <c r="BU45" s="94"/>
      <c r="BV45" s="94"/>
      <c r="BW45" s="94"/>
      <c r="BX45" s="94"/>
      <c r="BY45" s="94"/>
      <c r="BZ45" s="95"/>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96"/>
      <c r="BM46" s="97"/>
      <c r="BN46" s="97"/>
      <c r="BO46" s="97"/>
      <c r="BP46" s="97"/>
      <c r="BQ46" s="97"/>
      <c r="BR46" s="97"/>
      <c r="BS46" s="97"/>
      <c r="BT46" s="97"/>
      <c r="BU46" s="97"/>
      <c r="BV46" s="97"/>
      <c r="BW46" s="97"/>
      <c r="BX46" s="97"/>
      <c r="BY46" s="97"/>
      <c r="BZ46" s="98"/>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0" t="s">
        <v>119</v>
      </c>
      <c r="BM47" s="91"/>
      <c r="BN47" s="91"/>
      <c r="BO47" s="91"/>
      <c r="BP47" s="91"/>
      <c r="BQ47" s="91"/>
      <c r="BR47" s="91"/>
      <c r="BS47" s="91"/>
      <c r="BT47" s="91"/>
      <c r="BU47" s="91"/>
      <c r="BV47" s="91"/>
      <c r="BW47" s="91"/>
      <c r="BX47" s="91"/>
      <c r="BY47" s="91"/>
      <c r="BZ47" s="9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0"/>
      <c r="BM48" s="91"/>
      <c r="BN48" s="91"/>
      <c r="BO48" s="91"/>
      <c r="BP48" s="91"/>
      <c r="BQ48" s="91"/>
      <c r="BR48" s="91"/>
      <c r="BS48" s="91"/>
      <c r="BT48" s="91"/>
      <c r="BU48" s="91"/>
      <c r="BV48" s="91"/>
      <c r="BW48" s="91"/>
      <c r="BX48" s="91"/>
      <c r="BY48" s="91"/>
      <c r="BZ48" s="9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0"/>
      <c r="BM49" s="91"/>
      <c r="BN49" s="91"/>
      <c r="BO49" s="91"/>
      <c r="BP49" s="91"/>
      <c r="BQ49" s="91"/>
      <c r="BR49" s="91"/>
      <c r="BS49" s="91"/>
      <c r="BT49" s="91"/>
      <c r="BU49" s="91"/>
      <c r="BV49" s="91"/>
      <c r="BW49" s="91"/>
      <c r="BX49" s="91"/>
      <c r="BY49" s="91"/>
      <c r="BZ49" s="9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0"/>
      <c r="BM50" s="91"/>
      <c r="BN50" s="91"/>
      <c r="BO50" s="91"/>
      <c r="BP50" s="91"/>
      <c r="BQ50" s="91"/>
      <c r="BR50" s="91"/>
      <c r="BS50" s="91"/>
      <c r="BT50" s="91"/>
      <c r="BU50" s="91"/>
      <c r="BV50" s="91"/>
      <c r="BW50" s="91"/>
      <c r="BX50" s="91"/>
      <c r="BY50" s="91"/>
      <c r="BZ50" s="9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0"/>
      <c r="BM51" s="91"/>
      <c r="BN51" s="91"/>
      <c r="BO51" s="91"/>
      <c r="BP51" s="91"/>
      <c r="BQ51" s="91"/>
      <c r="BR51" s="91"/>
      <c r="BS51" s="91"/>
      <c r="BT51" s="91"/>
      <c r="BU51" s="91"/>
      <c r="BV51" s="91"/>
      <c r="BW51" s="91"/>
      <c r="BX51" s="91"/>
      <c r="BY51" s="91"/>
      <c r="BZ51" s="9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0"/>
      <c r="BM52" s="91"/>
      <c r="BN52" s="91"/>
      <c r="BO52" s="91"/>
      <c r="BP52" s="91"/>
      <c r="BQ52" s="91"/>
      <c r="BR52" s="91"/>
      <c r="BS52" s="91"/>
      <c r="BT52" s="91"/>
      <c r="BU52" s="91"/>
      <c r="BV52" s="91"/>
      <c r="BW52" s="91"/>
      <c r="BX52" s="91"/>
      <c r="BY52" s="91"/>
      <c r="BZ52" s="9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0"/>
      <c r="BM53" s="91"/>
      <c r="BN53" s="91"/>
      <c r="BO53" s="91"/>
      <c r="BP53" s="91"/>
      <c r="BQ53" s="91"/>
      <c r="BR53" s="91"/>
      <c r="BS53" s="91"/>
      <c r="BT53" s="91"/>
      <c r="BU53" s="91"/>
      <c r="BV53" s="91"/>
      <c r="BW53" s="91"/>
      <c r="BX53" s="91"/>
      <c r="BY53" s="91"/>
      <c r="BZ53" s="9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0"/>
      <c r="BM54" s="91"/>
      <c r="BN54" s="91"/>
      <c r="BO54" s="91"/>
      <c r="BP54" s="91"/>
      <c r="BQ54" s="91"/>
      <c r="BR54" s="91"/>
      <c r="BS54" s="91"/>
      <c r="BT54" s="91"/>
      <c r="BU54" s="91"/>
      <c r="BV54" s="91"/>
      <c r="BW54" s="91"/>
      <c r="BX54" s="91"/>
      <c r="BY54" s="91"/>
      <c r="BZ54" s="9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0"/>
      <c r="BM55" s="91"/>
      <c r="BN55" s="91"/>
      <c r="BO55" s="91"/>
      <c r="BP55" s="91"/>
      <c r="BQ55" s="91"/>
      <c r="BR55" s="91"/>
      <c r="BS55" s="91"/>
      <c r="BT55" s="91"/>
      <c r="BU55" s="91"/>
      <c r="BV55" s="91"/>
      <c r="BW55" s="91"/>
      <c r="BX55" s="91"/>
      <c r="BY55" s="91"/>
      <c r="BZ55" s="92"/>
    </row>
    <row r="56" spans="1:78" ht="13.5" customHeight="1">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90"/>
      <c r="BM56" s="91"/>
      <c r="BN56" s="91"/>
      <c r="BO56" s="91"/>
      <c r="BP56" s="91"/>
      <c r="BQ56" s="91"/>
      <c r="BR56" s="91"/>
      <c r="BS56" s="91"/>
      <c r="BT56" s="91"/>
      <c r="BU56" s="91"/>
      <c r="BV56" s="91"/>
      <c r="BW56" s="91"/>
      <c r="BX56" s="91"/>
      <c r="BY56" s="91"/>
      <c r="BZ56" s="92"/>
    </row>
    <row r="57" spans="1:78" ht="13.5" customHeight="1">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90"/>
      <c r="BM57" s="91"/>
      <c r="BN57" s="91"/>
      <c r="BO57" s="91"/>
      <c r="BP57" s="91"/>
      <c r="BQ57" s="91"/>
      <c r="BR57" s="91"/>
      <c r="BS57" s="91"/>
      <c r="BT57" s="91"/>
      <c r="BU57" s="91"/>
      <c r="BV57" s="91"/>
      <c r="BW57" s="91"/>
      <c r="BX57" s="91"/>
      <c r="BY57" s="91"/>
      <c r="BZ57" s="9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0"/>
      <c r="BM58" s="91"/>
      <c r="BN58" s="91"/>
      <c r="BO58" s="91"/>
      <c r="BP58" s="91"/>
      <c r="BQ58" s="91"/>
      <c r="BR58" s="91"/>
      <c r="BS58" s="91"/>
      <c r="BT58" s="91"/>
      <c r="BU58" s="91"/>
      <c r="BV58" s="91"/>
      <c r="BW58" s="91"/>
      <c r="BX58" s="91"/>
      <c r="BY58" s="91"/>
      <c r="BZ58" s="9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0"/>
      <c r="BM62" s="91"/>
      <c r="BN62" s="91"/>
      <c r="BO62" s="91"/>
      <c r="BP62" s="91"/>
      <c r="BQ62" s="91"/>
      <c r="BR62" s="91"/>
      <c r="BS62" s="91"/>
      <c r="BT62" s="91"/>
      <c r="BU62" s="91"/>
      <c r="BV62" s="91"/>
      <c r="BW62" s="91"/>
      <c r="BX62" s="91"/>
      <c r="BY62" s="91"/>
      <c r="BZ62" s="9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0"/>
      <c r="BM63" s="91"/>
      <c r="BN63" s="91"/>
      <c r="BO63" s="91"/>
      <c r="BP63" s="91"/>
      <c r="BQ63" s="91"/>
      <c r="BR63" s="91"/>
      <c r="BS63" s="91"/>
      <c r="BT63" s="91"/>
      <c r="BU63" s="91"/>
      <c r="BV63" s="91"/>
      <c r="BW63" s="91"/>
      <c r="BX63" s="91"/>
      <c r="BY63" s="91"/>
      <c r="BZ63" s="9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93" t="s">
        <v>36</v>
      </c>
      <c r="BM64" s="94"/>
      <c r="BN64" s="94"/>
      <c r="BO64" s="94"/>
      <c r="BP64" s="94"/>
      <c r="BQ64" s="94"/>
      <c r="BR64" s="94"/>
      <c r="BS64" s="94"/>
      <c r="BT64" s="94"/>
      <c r="BU64" s="94"/>
      <c r="BV64" s="94"/>
      <c r="BW64" s="94"/>
      <c r="BX64" s="94"/>
      <c r="BY64" s="94"/>
      <c r="BZ64" s="95"/>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96"/>
      <c r="BM65" s="97"/>
      <c r="BN65" s="97"/>
      <c r="BO65" s="97"/>
      <c r="BP65" s="97"/>
      <c r="BQ65" s="97"/>
      <c r="BR65" s="97"/>
      <c r="BS65" s="97"/>
      <c r="BT65" s="97"/>
      <c r="BU65" s="97"/>
      <c r="BV65" s="97"/>
      <c r="BW65" s="97"/>
      <c r="BX65" s="97"/>
      <c r="BY65" s="97"/>
      <c r="BZ65" s="98"/>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116</v>
      </c>
      <c r="BM66" s="91"/>
      <c r="BN66" s="91"/>
      <c r="BO66" s="91"/>
      <c r="BP66" s="91"/>
      <c r="BQ66" s="91"/>
      <c r="BR66" s="91"/>
      <c r="BS66" s="91"/>
      <c r="BT66" s="91"/>
      <c r="BU66" s="91"/>
      <c r="BV66" s="91"/>
      <c r="BW66" s="91"/>
      <c r="BX66" s="91"/>
      <c r="BY66" s="91"/>
      <c r="BZ66" s="9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90"/>
      <c r="BM79" s="91"/>
      <c r="BN79" s="91"/>
      <c r="BO79" s="91"/>
      <c r="BP79" s="91"/>
      <c r="BQ79" s="91"/>
      <c r="BR79" s="91"/>
      <c r="BS79" s="91"/>
      <c r="BT79" s="91"/>
      <c r="BU79" s="91"/>
      <c r="BV79" s="91"/>
      <c r="BW79" s="91"/>
      <c r="BX79" s="91"/>
      <c r="BY79" s="91"/>
      <c r="BZ79" s="92"/>
    </row>
    <row r="80" spans="1:78" ht="13.5" customHeight="1">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90"/>
      <c r="BM80" s="91"/>
      <c r="BN80" s="91"/>
      <c r="BO80" s="91"/>
      <c r="BP80" s="91"/>
      <c r="BQ80" s="91"/>
      <c r="BR80" s="91"/>
      <c r="BS80" s="91"/>
      <c r="BT80" s="91"/>
      <c r="BU80" s="91"/>
      <c r="BV80" s="91"/>
      <c r="BW80" s="91"/>
      <c r="BX80" s="91"/>
      <c r="BY80" s="91"/>
      <c r="BZ80" s="9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9"/>
      <c r="BM82" s="100"/>
      <c r="BN82" s="100"/>
      <c r="BO82" s="100"/>
      <c r="BP82" s="100"/>
      <c r="BQ82" s="100"/>
      <c r="BR82" s="100"/>
      <c r="BS82" s="100"/>
      <c r="BT82" s="100"/>
      <c r="BU82" s="100"/>
      <c r="BV82" s="100"/>
      <c r="BW82" s="100"/>
      <c r="BX82" s="100"/>
      <c r="BY82" s="100"/>
      <c r="BZ82" s="101"/>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262102</v>
      </c>
      <c r="D6" s="34">
        <f t="shared" si="3"/>
        <v>46</v>
      </c>
      <c r="E6" s="34">
        <f t="shared" si="3"/>
        <v>1</v>
      </c>
      <c r="F6" s="34">
        <f t="shared" si="3"/>
        <v>0</v>
      </c>
      <c r="G6" s="34">
        <f t="shared" si="3"/>
        <v>1</v>
      </c>
      <c r="H6" s="34" t="str">
        <f t="shared" si="3"/>
        <v>京都府　八幡市</v>
      </c>
      <c r="I6" s="34" t="str">
        <f t="shared" si="3"/>
        <v>法適用</v>
      </c>
      <c r="J6" s="34" t="str">
        <f t="shared" si="3"/>
        <v>水道事業</v>
      </c>
      <c r="K6" s="34" t="str">
        <f t="shared" si="3"/>
        <v>末端給水事業</v>
      </c>
      <c r="L6" s="34" t="str">
        <f t="shared" si="3"/>
        <v>A4</v>
      </c>
      <c r="M6" s="34">
        <f t="shared" si="3"/>
        <v>0</v>
      </c>
      <c r="N6" s="35" t="str">
        <f t="shared" si="3"/>
        <v>-</v>
      </c>
      <c r="O6" s="35">
        <f t="shared" si="3"/>
        <v>62.61</v>
      </c>
      <c r="P6" s="35">
        <f t="shared" si="3"/>
        <v>99.99</v>
      </c>
      <c r="Q6" s="35">
        <f t="shared" si="3"/>
        <v>2642</v>
      </c>
      <c r="R6" s="35">
        <f t="shared" si="3"/>
        <v>72144</v>
      </c>
      <c r="S6" s="35">
        <f t="shared" si="3"/>
        <v>24.35</v>
      </c>
      <c r="T6" s="35">
        <f t="shared" si="3"/>
        <v>2962.79</v>
      </c>
      <c r="U6" s="35">
        <f t="shared" si="3"/>
        <v>71948</v>
      </c>
      <c r="V6" s="35">
        <f t="shared" si="3"/>
        <v>15.85</v>
      </c>
      <c r="W6" s="35">
        <f t="shared" si="3"/>
        <v>4539.3100000000004</v>
      </c>
      <c r="X6" s="36">
        <f>IF(X7="",NA(),X7)</f>
        <v>105</v>
      </c>
      <c r="Y6" s="36">
        <f t="shared" ref="Y6:AG6" si="4">IF(Y7="",NA(),Y7)</f>
        <v>98.64</v>
      </c>
      <c r="Z6" s="36">
        <f t="shared" si="4"/>
        <v>96.27</v>
      </c>
      <c r="AA6" s="36">
        <f t="shared" si="4"/>
        <v>97.11</v>
      </c>
      <c r="AB6" s="36">
        <f t="shared" si="4"/>
        <v>90.66</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6">
        <f t="shared" si="5"/>
        <v>7.78</v>
      </c>
      <c r="AN6" s="36">
        <f t="shared" si="5"/>
        <v>4.46</v>
      </c>
      <c r="AO6" s="36">
        <f t="shared" si="5"/>
        <v>4.3899999999999997</v>
      </c>
      <c r="AP6" s="36">
        <f t="shared" si="5"/>
        <v>0.41</v>
      </c>
      <c r="AQ6" s="36">
        <f t="shared" si="5"/>
        <v>0.54</v>
      </c>
      <c r="AR6" s="36">
        <f t="shared" si="5"/>
        <v>0.68</v>
      </c>
      <c r="AS6" s="35" t="str">
        <f>IF(AS7="","",IF(AS7="-","【-】","【"&amp;SUBSTITUTE(TEXT(AS7,"#,##0.00"),"-","△")&amp;"】"))</f>
        <v>【0.79】</v>
      </c>
      <c r="AT6" s="36">
        <f>IF(AT7="",NA(),AT7)</f>
        <v>925.37</v>
      </c>
      <c r="AU6" s="36">
        <f t="shared" ref="AU6:BC6" si="6">IF(AU7="",NA(),AU7)</f>
        <v>412.81</v>
      </c>
      <c r="AV6" s="36">
        <f t="shared" si="6"/>
        <v>298.45</v>
      </c>
      <c r="AW6" s="36">
        <f t="shared" si="6"/>
        <v>320.11</v>
      </c>
      <c r="AX6" s="36">
        <f t="shared" si="6"/>
        <v>328.31</v>
      </c>
      <c r="AY6" s="36">
        <f t="shared" si="6"/>
        <v>701</v>
      </c>
      <c r="AZ6" s="36">
        <f t="shared" si="6"/>
        <v>739.59</v>
      </c>
      <c r="BA6" s="36">
        <f t="shared" si="6"/>
        <v>335.95</v>
      </c>
      <c r="BB6" s="36">
        <f t="shared" si="6"/>
        <v>346.59</v>
      </c>
      <c r="BC6" s="36">
        <f t="shared" si="6"/>
        <v>357.82</v>
      </c>
      <c r="BD6" s="35" t="str">
        <f>IF(BD7="","",IF(BD7="-","【-】","【"&amp;SUBSTITUTE(TEXT(BD7,"#,##0.00"),"-","△")&amp;"】"))</f>
        <v>【262.87】</v>
      </c>
      <c r="BE6" s="36">
        <f>IF(BE7="",NA(),BE7)</f>
        <v>364.13</v>
      </c>
      <c r="BF6" s="36">
        <f t="shared" ref="BF6:BN6" si="7">IF(BF7="",NA(),BF7)</f>
        <v>372.71</v>
      </c>
      <c r="BG6" s="36">
        <f t="shared" si="7"/>
        <v>388.54</v>
      </c>
      <c r="BH6" s="36">
        <f t="shared" si="7"/>
        <v>400.48</v>
      </c>
      <c r="BI6" s="36">
        <f t="shared" si="7"/>
        <v>394.84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94.31</v>
      </c>
      <c r="BQ6" s="36">
        <f t="shared" ref="BQ6:BY6" si="8">IF(BQ7="",NA(),BQ7)</f>
        <v>87.62</v>
      </c>
      <c r="BR6" s="36">
        <f t="shared" si="8"/>
        <v>85.82</v>
      </c>
      <c r="BS6" s="36">
        <f t="shared" si="8"/>
        <v>88.37</v>
      </c>
      <c r="BT6" s="36">
        <f t="shared" si="8"/>
        <v>78.790000000000006</v>
      </c>
      <c r="BU6" s="36">
        <f t="shared" si="8"/>
        <v>100.27</v>
      </c>
      <c r="BV6" s="36">
        <f t="shared" si="8"/>
        <v>99.46</v>
      </c>
      <c r="BW6" s="36">
        <f t="shared" si="8"/>
        <v>105.21</v>
      </c>
      <c r="BX6" s="36">
        <f t="shared" si="8"/>
        <v>105.71</v>
      </c>
      <c r="BY6" s="36">
        <f t="shared" si="8"/>
        <v>106.01</v>
      </c>
      <c r="BZ6" s="35" t="str">
        <f>IF(BZ7="","",IF(BZ7="-","【-】","【"&amp;SUBSTITUTE(TEXT(BZ7,"#,##0.00"),"-","△")&amp;"】"))</f>
        <v>【105.59】</v>
      </c>
      <c r="CA6" s="36">
        <f>IF(CA7="",NA(),CA7)</f>
        <v>154.07</v>
      </c>
      <c r="CB6" s="36">
        <f t="shared" ref="CB6:CJ6" si="9">IF(CB7="",NA(),CB7)</f>
        <v>165.24</v>
      </c>
      <c r="CC6" s="36">
        <f t="shared" si="9"/>
        <v>167.57</v>
      </c>
      <c r="CD6" s="36">
        <f t="shared" si="9"/>
        <v>162.69</v>
      </c>
      <c r="CE6" s="36">
        <f t="shared" si="9"/>
        <v>183.27</v>
      </c>
      <c r="CF6" s="36">
        <f t="shared" si="9"/>
        <v>169.62</v>
      </c>
      <c r="CG6" s="36">
        <f t="shared" si="9"/>
        <v>171.78</v>
      </c>
      <c r="CH6" s="36">
        <f t="shared" si="9"/>
        <v>162.59</v>
      </c>
      <c r="CI6" s="36">
        <f t="shared" si="9"/>
        <v>162.15</v>
      </c>
      <c r="CJ6" s="36">
        <f t="shared" si="9"/>
        <v>162.24</v>
      </c>
      <c r="CK6" s="35" t="str">
        <f>IF(CK7="","",IF(CK7="-","【-】","【"&amp;SUBSTITUTE(TEXT(CK7,"#,##0.00"),"-","△")&amp;"】"))</f>
        <v>【163.27】</v>
      </c>
      <c r="CL6" s="36">
        <f>IF(CL7="",NA(),CL7)</f>
        <v>60.07</v>
      </c>
      <c r="CM6" s="36">
        <f t="shared" ref="CM6:CU6" si="10">IF(CM7="",NA(),CM7)</f>
        <v>59.27</v>
      </c>
      <c r="CN6" s="36">
        <f t="shared" si="10"/>
        <v>57.86</v>
      </c>
      <c r="CO6" s="36">
        <f t="shared" si="10"/>
        <v>57.43</v>
      </c>
      <c r="CP6" s="36">
        <f t="shared" si="10"/>
        <v>57.31</v>
      </c>
      <c r="CQ6" s="36">
        <f t="shared" si="10"/>
        <v>59.88</v>
      </c>
      <c r="CR6" s="36">
        <f t="shared" si="10"/>
        <v>59.68</v>
      </c>
      <c r="CS6" s="36">
        <f t="shared" si="10"/>
        <v>59.17</v>
      </c>
      <c r="CT6" s="36">
        <f t="shared" si="10"/>
        <v>59.34</v>
      </c>
      <c r="CU6" s="36">
        <f t="shared" si="10"/>
        <v>59.11</v>
      </c>
      <c r="CV6" s="35" t="str">
        <f>IF(CV7="","",IF(CV7="-","【-】","【"&amp;SUBSTITUTE(TEXT(CV7,"#,##0.00"),"-","△")&amp;"】"))</f>
        <v>【59.94】</v>
      </c>
      <c r="CW6" s="36">
        <f>IF(CW7="",NA(),CW7)</f>
        <v>96.7</v>
      </c>
      <c r="CX6" s="36">
        <f t="shared" ref="CX6:DF6" si="11">IF(CX7="",NA(),CX7)</f>
        <v>97.07</v>
      </c>
      <c r="CY6" s="36">
        <f t="shared" si="11"/>
        <v>97.97</v>
      </c>
      <c r="CZ6" s="36">
        <f t="shared" si="11"/>
        <v>97.69</v>
      </c>
      <c r="DA6" s="36">
        <f t="shared" si="11"/>
        <v>98.59</v>
      </c>
      <c r="DB6" s="36">
        <f t="shared" si="11"/>
        <v>87.65</v>
      </c>
      <c r="DC6" s="36">
        <f t="shared" si="11"/>
        <v>87.63</v>
      </c>
      <c r="DD6" s="36">
        <f t="shared" si="11"/>
        <v>87.6</v>
      </c>
      <c r="DE6" s="36">
        <f t="shared" si="11"/>
        <v>87.74</v>
      </c>
      <c r="DF6" s="36">
        <f t="shared" si="11"/>
        <v>87.91</v>
      </c>
      <c r="DG6" s="35" t="str">
        <f>IF(DG7="","",IF(DG7="-","【-】","【"&amp;SUBSTITUTE(TEXT(DG7,"#,##0.00"),"-","△")&amp;"】"))</f>
        <v>【90.22】</v>
      </c>
      <c r="DH6" s="36">
        <f>IF(DH7="",NA(),DH7)</f>
        <v>32.61</v>
      </c>
      <c r="DI6" s="36">
        <f t="shared" ref="DI6:DQ6" si="12">IF(DI7="",NA(),DI7)</f>
        <v>33.57</v>
      </c>
      <c r="DJ6" s="36">
        <f t="shared" si="12"/>
        <v>45.98</v>
      </c>
      <c r="DK6" s="36">
        <f t="shared" si="12"/>
        <v>47.18</v>
      </c>
      <c r="DL6" s="36">
        <f t="shared" si="12"/>
        <v>48.21</v>
      </c>
      <c r="DM6" s="36">
        <f t="shared" si="12"/>
        <v>38.69</v>
      </c>
      <c r="DN6" s="36">
        <f t="shared" si="12"/>
        <v>39.65</v>
      </c>
      <c r="DO6" s="36">
        <f t="shared" si="12"/>
        <v>45.25</v>
      </c>
      <c r="DP6" s="36">
        <f t="shared" si="12"/>
        <v>46.27</v>
      </c>
      <c r="DQ6" s="36">
        <f t="shared" si="12"/>
        <v>46.88</v>
      </c>
      <c r="DR6" s="35" t="str">
        <f>IF(DR7="","",IF(DR7="-","【-】","【"&amp;SUBSTITUTE(TEXT(DR7,"#,##0.00"),"-","△")&amp;"】"))</f>
        <v>【47.91】</v>
      </c>
      <c r="DS6" s="36">
        <f>IF(DS7="",NA(),DS7)</f>
        <v>5.88</v>
      </c>
      <c r="DT6" s="36">
        <f t="shared" ref="DT6:EB6" si="13">IF(DT7="",NA(),DT7)</f>
        <v>8.94</v>
      </c>
      <c r="DU6" s="36">
        <f t="shared" si="13"/>
        <v>14.44</v>
      </c>
      <c r="DV6" s="36">
        <f t="shared" si="13"/>
        <v>15.14</v>
      </c>
      <c r="DW6" s="36">
        <f t="shared" si="13"/>
        <v>19.52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0.82</v>
      </c>
      <c r="EE6" s="36">
        <f t="shared" ref="EE6:EM6" si="14">IF(EE7="",NA(),EE7)</f>
        <v>0.81</v>
      </c>
      <c r="EF6" s="36">
        <f t="shared" si="14"/>
        <v>0.62</v>
      </c>
      <c r="EG6" s="36">
        <f t="shared" si="14"/>
        <v>0.52</v>
      </c>
      <c r="EH6" s="36">
        <f t="shared" si="14"/>
        <v>0.31</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262102</v>
      </c>
      <c r="D7" s="38">
        <v>46</v>
      </c>
      <c r="E7" s="38">
        <v>1</v>
      </c>
      <c r="F7" s="38">
        <v>0</v>
      </c>
      <c r="G7" s="38">
        <v>1</v>
      </c>
      <c r="H7" s="38" t="s">
        <v>105</v>
      </c>
      <c r="I7" s="38" t="s">
        <v>106</v>
      </c>
      <c r="J7" s="38" t="s">
        <v>107</v>
      </c>
      <c r="K7" s="38" t="s">
        <v>108</v>
      </c>
      <c r="L7" s="38" t="s">
        <v>109</v>
      </c>
      <c r="M7" s="38"/>
      <c r="N7" s="39" t="s">
        <v>110</v>
      </c>
      <c r="O7" s="39">
        <v>62.61</v>
      </c>
      <c r="P7" s="39">
        <v>99.99</v>
      </c>
      <c r="Q7" s="39">
        <v>2642</v>
      </c>
      <c r="R7" s="39">
        <v>72144</v>
      </c>
      <c r="S7" s="39">
        <v>24.35</v>
      </c>
      <c r="T7" s="39">
        <v>2962.79</v>
      </c>
      <c r="U7" s="39">
        <v>71948</v>
      </c>
      <c r="V7" s="39">
        <v>15.85</v>
      </c>
      <c r="W7" s="39">
        <v>4539.3100000000004</v>
      </c>
      <c r="X7" s="39">
        <v>105</v>
      </c>
      <c r="Y7" s="39">
        <v>98.64</v>
      </c>
      <c r="Z7" s="39">
        <v>96.27</v>
      </c>
      <c r="AA7" s="39">
        <v>97.11</v>
      </c>
      <c r="AB7" s="39">
        <v>90.66</v>
      </c>
      <c r="AC7" s="39">
        <v>108.24</v>
      </c>
      <c r="AD7" s="39">
        <v>107.8</v>
      </c>
      <c r="AE7" s="39">
        <v>111.96</v>
      </c>
      <c r="AF7" s="39">
        <v>112.69</v>
      </c>
      <c r="AG7" s="39">
        <v>113.16</v>
      </c>
      <c r="AH7" s="39">
        <v>114.35</v>
      </c>
      <c r="AI7" s="39">
        <v>0</v>
      </c>
      <c r="AJ7" s="39">
        <v>0</v>
      </c>
      <c r="AK7" s="39">
        <v>0</v>
      </c>
      <c r="AL7" s="39">
        <v>0</v>
      </c>
      <c r="AM7" s="39">
        <v>7.78</v>
      </c>
      <c r="AN7" s="39">
        <v>4.46</v>
      </c>
      <c r="AO7" s="39">
        <v>4.3899999999999997</v>
      </c>
      <c r="AP7" s="39">
        <v>0.41</v>
      </c>
      <c r="AQ7" s="39">
        <v>0.54</v>
      </c>
      <c r="AR7" s="39">
        <v>0.68</v>
      </c>
      <c r="AS7" s="39">
        <v>0.79</v>
      </c>
      <c r="AT7" s="39">
        <v>925.37</v>
      </c>
      <c r="AU7" s="39">
        <v>412.81</v>
      </c>
      <c r="AV7" s="39">
        <v>298.45</v>
      </c>
      <c r="AW7" s="39">
        <v>320.11</v>
      </c>
      <c r="AX7" s="39">
        <v>328.31</v>
      </c>
      <c r="AY7" s="39">
        <v>701</v>
      </c>
      <c r="AZ7" s="39">
        <v>739.59</v>
      </c>
      <c r="BA7" s="39">
        <v>335.95</v>
      </c>
      <c r="BB7" s="39">
        <v>346.59</v>
      </c>
      <c r="BC7" s="39">
        <v>357.82</v>
      </c>
      <c r="BD7" s="39">
        <v>262.87</v>
      </c>
      <c r="BE7" s="39">
        <v>364.13</v>
      </c>
      <c r="BF7" s="39">
        <v>372.71</v>
      </c>
      <c r="BG7" s="39">
        <v>388.54</v>
      </c>
      <c r="BH7" s="39">
        <v>400.48</v>
      </c>
      <c r="BI7" s="39">
        <v>394.84</v>
      </c>
      <c r="BJ7" s="39">
        <v>330.99</v>
      </c>
      <c r="BK7" s="39">
        <v>324.08999999999997</v>
      </c>
      <c r="BL7" s="39">
        <v>319.82</v>
      </c>
      <c r="BM7" s="39">
        <v>312.02999999999997</v>
      </c>
      <c r="BN7" s="39">
        <v>307.45999999999998</v>
      </c>
      <c r="BO7" s="39">
        <v>270.87</v>
      </c>
      <c r="BP7" s="39">
        <v>94.31</v>
      </c>
      <c r="BQ7" s="39">
        <v>87.62</v>
      </c>
      <c r="BR7" s="39">
        <v>85.82</v>
      </c>
      <c r="BS7" s="39">
        <v>88.37</v>
      </c>
      <c r="BT7" s="39">
        <v>78.790000000000006</v>
      </c>
      <c r="BU7" s="39">
        <v>100.27</v>
      </c>
      <c r="BV7" s="39">
        <v>99.46</v>
      </c>
      <c r="BW7" s="39">
        <v>105.21</v>
      </c>
      <c r="BX7" s="39">
        <v>105.71</v>
      </c>
      <c r="BY7" s="39">
        <v>106.01</v>
      </c>
      <c r="BZ7" s="39">
        <v>105.59</v>
      </c>
      <c r="CA7" s="39">
        <v>154.07</v>
      </c>
      <c r="CB7" s="39">
        <v>165.24</v>
      </c>
      <c r="CC7" s="39">
        <v>167.57</v>
      </c>
      <c r="CD7" s="39">
        <v>162.69</v>
      </c>
      <c r="CE7" s="39">
        <v>183.27</v>
      </c>
      <c r="CF7" s="39">
        <v>169.62</v>
      </c>
      <c r="CG7" s="39">
        <v>171.78</v>
      </c>
      <c r="CH7" s="39">
        <v>162.59</v>
      </c>
      <c r="CI7" s="39">
        <v>162.15</v>
      </c>
      <c r="CJ7" s="39">
        <v>162.24</v>
      </c>
      <c r="CK7" s="39">
        <v>163.27000000000001</v>
      </c>
      <c r="CL7" s="39">
        <v>60.07</v>
      </c>
      <c r="CM7" s="39">
        <v>59.27</v>
      </c>
      <c r="CN7" s="39">
        <v>57.86</v>
      </c>
      <c r="CO7" s="39">
        <v>57.43</v>
      </c>
      <c r="CP7" s="39">
        <v>57.31</v>
      </c>
      <c r="CQ7" s="39">
        <v>59.88</v>
      </c>
      <c r="CR7" s="39">
        <v>59.68</v>
      </c>
      <c r="CS7" s="39">
        <v>59.17</v>
      </c>
      <c r="CT7" s="39">
        <v>59.34</v>
      </c>
      <c r="CU7" s="39">
        <v>59.11</v>
      </c>
      <c r="CV7" s="39">
        <v>59.94</v>
      </c>
      <c r="CW7" s="39">
        <v>96.7</v>
      </c>
      <c r="CX7" s="39">
        <v>97.07</v>
      </c>
      <c r="CY7" s="39">
        <v>97.97</v>
      </c>
      <c r="CZ7" s="39">
        <v>97.69</v>
      </c>
      <c r="DA7" s="39">
        <v>98.59</v>
      </c>
      <c r="DB7" s="39">
        <v>87.65</v>
      </c>
      <c r="DC7" s="39">
        <v>87.63</v>
      </c>
      <c r="DD7" s="39">
        <v>87.6</v>
      </c>
      <c r="DE7" s="39">
        <v>87.74</v>
      </c>
      <c r="DF7" s="39">
        <v>87.91</v>
      </c>
      <c r="DG7" s="39">
        <v>90.22</v>
      </c>
      <c r="DH7" s="39">
        <v>32.61</v>
      </c>
      <c r="DI7" s="39">
        <v>33.57</v>
      </c>
      <c r="DJ7" s="39">
        <v>45.98</v>
      </c>
      <c r="DK7" s="39">
        <v>47.18</v>
      </c>
      <c r="DL7" s="39">
        <v>48.21</v>
      </c>
      <c r="DM7" s="39">
        <v>38.69</v>
      </c>
      <c r="DN7" s="39">
        <v>39.65</v>
      </c>
      <c r="DO7" s="39">
        <v>45.25</v>
      </c>
      <c r="DP7" s="39">
        <v>46.27</v>
      </c>
      <c r="DQ7" s="39">
        <v>46.88</v>
      </c>
      <c r="DR7" s="39">
        <v>47.91</v>
      </c>
      <c r="DS7" s="39">
        <v>5.88</v>
      </c>
      <c r="DT7" s="39">
        <v>8.94</v>
      </c>
      <c r="DU7" s="39">
        <v>14.44</v>
      </c>
      <c r="DV7" s="39">
        <v>15.14</v>
      </c>
      <c r="DW7" s="39">
        <v>19.52</v>
      </c>
      <c r="DX7" s="39">
        <v>8.4</v>
      </c>
      <c r="DY7" s="39">
        <v>9.7100000000000009</v>
      </c>
      <c r="DZ7" s="39">
        <v>10.71</v>
      </c>
      <c r="EA7" s="39">
        <v>10.93</v>
      </c>
      <c r="EB7" s="39">
        <v>13.39</v>
      </c>
      <c r="EC7" s="39">
        <v>15</v>
      </c>
      <c r="ED7" s="39">
        <v>0.82</v>
      </c>
      <c r="EE7" s="39">
        <v>0.81</v>
      </c>
      <c r="EF7" s="39">
        <v>0.62</v>
      </c>
      <c r="EG7" s="39">
        <v>0.52</v>
      </c>
      <c r="EH7" s="39">
        <v>0.31</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大竹 伸幸</dc:creator>
  <cp:lastModifiedBy>西川 理恵</cp:lastModifiedBy>
  <cp:lastPrinted>2018-02-06T07:44:13Z</cp:lastPrinted>
  <dcterms:created xsi:type="dcterms:W3CDTF">2018-01-31T07:09:16Z</dcterms:created>
  <dcterms:modified xsi:type="dcterms:W3CDTF">2018-02-09T00:59:54Z</dcterms:modified>
</cp:coreProperties>
</file>