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<sst xmlns="http://schemas.openxmlformats.org/spreadsheetml/2006/main" count="245" uniqueCount="127">
  <si>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</si>
  <si>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</si>
  <si>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</si>
  <si>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</si>
  <si>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</si>
  <si>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</si>
  <si>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</si>
  <si>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</si>
  <si>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</si>
  <si>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</si>
  <si>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</si>
  <si>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</si>
  <si>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</si>
  <si>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</si>
  <si>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</si>
  <si>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</si>
  <si>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</si>
  <si>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</si>
  <si>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</si>
  <si>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</si>
  <si>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</si>
  <si>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</si>
  <si>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</si>
  <si>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</si>
  <si>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</si>
  <si>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</si>
  <si>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</si>
  <si>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</si>
  <si>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</si>
  <si>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</si>
  <si>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</si>
  <si>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</si>
  <si>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</si>
  <si>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</si>
  <si>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</si>
  <si>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</si>
  <si>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</si>
  <si>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</si>
  <si>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</si>
  <si>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</si>
  <si>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</si>
  <si>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</si>
  <si>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</si>
  <si>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</si>
  <si>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</si>
  <si>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</si>
  <si>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</si>
  <si>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</si>
  <si>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</si>
  <si>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</si>
  <si>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</si>
  <si>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</si>
  <si>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</si>
  <si>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</si>
  <si>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</si>
  <si>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</si>
  <si>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</si>
  <si>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</si>
  <si>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</si>
  <si>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</si>
  <si>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</si>
  <si>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</si>
  <si>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</si>
  <si>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</si>
  <si>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</si>
  <si>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</si>
  <si>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</si>
  <si>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</si>
  <si>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</si>
  <si>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</si>
  <si>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</si>
  <si>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</si>
  <si>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</si>
  <si>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</si>
  <si>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</si>
  <si>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</si>
  <si>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</si>
  <si>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</si>
  <si>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</si>
  <si>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</si>
  <si>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</si>
  <si>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</si>
  <si>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</si>
  <si>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</si>
  <si>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</si>
  <si>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</si>
  <si>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</si>
  <si>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</si>
  <si>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</si>
  <si>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</si>
  <si>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</si>
  <si>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</si>
  <si>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</si>
  <si>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</si>
  <si>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</si>
  <si>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</si>
  <si>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</si>
  <si>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</si>
  <si>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</si>
  <si>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</si>
  <si>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</si>
  <si>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</si>
  <si>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</si>
  <si>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</si>
  <si>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</si>
  <si>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</si>
  <si>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</si>
  <si>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</si>
  <si>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</si>
  <si>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</si>
  <si>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</si>
  <si>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向日市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</si>
  <si>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</si>
  <si>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</si>
  <si>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</si>
  <si>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</si>
  <si>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</si>
  <si>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</si>
  <si>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</si>
  <si>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</si>
  <si>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</si>
  <si>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</si>
  <si>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</si>
  <si>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</si>
  <si>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昭和49年から整備に着手したため、耐用年数50年に達している老朽管はありません。
　現在、予防保全型の維持管理を行い、下水道管渠の長寿命化に取り組んでいます。</t>
    <rPh sb="1" eb="3">
      <t>カンキョ</t>
    </rPh>
    <rPh sb="3" eb="5">
      <t>カイゼン</t>
    </rPh>
    <rPh sb="5" eb="6">
      <t>リツ</t>
    </rPh>
    <phoneticPr fontId="4"/>
  </si>
  <si>
    <t>　歳出の大部分を占める企業債償還金が減少傾向にありますが、使用料で歳出を賄えない状況は今後も続く見込みです。
　経営健全化のため、公営企業会計への移行を進めるとともに、中長期的な経営の基本計画である「経営戦略」策定に取り組んでいます。</t>
    <rPh sb="1" eb="3">
      <t>サイシュツ</t>
    </rPh>
    <rPh sb="4" eb="7">
      <t>ダイブブン</t>
    </rPh>
    <rPh sb="8" eb="9">
      <t>シ</t>
    </rPh>
    <rPh sb="11" eb="13">
      <t>キギョウ</t>
    </rPh>
    <rPh sb="13" eb="14">
      <t>サイ</t>
    </rPh>
    <rPh sb="14" eb="17">
      <t>ショウカンキン</t>
    </rPh>
    <rPh sb="18" eb="20">
      <t>ゲンショウ</t>
    </rPh>
    <rPh sb="20" eb="22">
      <t>ケイコウ</t>
    </rPh>
    <rPh sb="29" eb="32">
      <t>シヨウリョウ</t>
    </rPh>
    <rPh sb="33" eb="35">
      <t>サイシュツ</t>
    </rPh>
    <rPh sb="36" eb="37">
      <t>マカナ</t>
    </rPh>
    <rPh sb="40" eb="42">
      <t>ジョウキョウ</t>
    </rPh>
    <rPh sb="43" eb="45">
      <t>コンゴ</t>
    </rPh>
    <rPh sb="46" eb="47">
      <t>ツヅ</t>
    </rPh>
    <rPh sb="48" eb="50">
      <t>ミコ</t>
    </rPh>
    <rPh sb="56" eb="58">
      <t>ケイエイ</t>
    </rPh>
    <rPh sb="58" eb="61">
      <t>ケンゼンカ</t>
    </rPh>
    <rPh sb="65" eb="67">
      <t>コウエイ</t>
    </rPh>
    <rPh sb="67" eb="69">
      <t>キギョウ</t>
    </rPh>
    <rPh sb="69" eb="71">
      <t>カイケイ</t>
    </rPh>
    <rPh sb="73" eb="75">
      <t>イコウ</t>
    </rPh>
    <rPh sb="76" eb="77">
      <t>スス</t>
    </rPh>
    <rPh sb="84" eb="88">
      <t>チュウチョウキテキ</t>
    </rPh>
    <rPh sb="89" eb="91">
      <t>ケイエイ</t>
    </rPh>
    <rPh sb="92" eb="94">
      <t>キホン</t>
    </rPh>
    <rPh sb="94" eb="96">
      <t>ケイカク</t>
    </rPh>
    <rPh sb="100" eb="102">
      <t>ケイエイ</t>
    </rPh>
    <rPh sb="102" eb="104">
      <t>センリャク</t>
    </rPh>
    <rPh sb="105" eb="107">
      <t>サクテイ</t>
    </rPh>
    <rPh sb="108" eb="109">
      <t>ト</t>
    </rPh>
    <rPh sb="110" eb="111">
      <t>ク</t>
    </rPh>
    <phoneticPr fontId="4"/>
  </si>
  <si>
    <t>①収益的収支比率
　100％を下回っており、必要な歳出を下水道使用料等で賄えず、一般会計からの繰入金に依存していることから、一般会計繰入金の適正化が必要です。
④企業債残高対事業規模比率
　汚水事業整備が平成12年に完了しており、工事費の財源である企業債の新規借入の必要がないことから、年々低下しています。
⑤経費回収率
　100％を下回っており、汚水処理費が使用料以外の収入により賄われていることがわかります。適正な経費回収のため、経営管理の向上が必要です。
⑥汚水処理原価
　汚水資本費が高くなる分流式下水道であることから、類似団体と比べて高くなっています。
⑦施設利用率
　市全域が桂川右岸流域下水道に含まれているため、終末処理場を所有していません。
⑧水洗化率
　早くから水洗化を進め、汚水事業整備が平成12年に完了したため、類似団体と比べて高くなっています。</t>
    <rPh sb="1" eb="4">
      <t>シュウエキテキ</t>
    </rPh>
    <rPh sb="4" eb="6">
      <t>シュウシ</t>
    </rPh>
    <rPh sb="6" eb="8">
      <t>ヒリツ</t>
    </rPh>
    <rPh sb="15" eb="17">
      <t>シタマワ</t>
    </rPh>
    <rPh sb="81" eb="83">
      <t>キギョウ</t>
    </rPh>
    <rPh sb="83" eb="84">
      <t>サイ</t>
    </rPh>
    <rPh sb="84" eb="86">
      <t>ザンダカ</t>
    </rPh>
    <rPh sb="86" eb="87">
      <t>タイ</t>
    </rPh>
    <rPh sb="87" eb="89">
      <t>ジギョウ</t>
    </rPh>
    <rPh sb="89" eb="91">
      <t>キボ</t>
    </rPh>
    <rPh sb="91" eb="93">
      <t>ヒリツ</t>
    </rPh>
    <rPh sb="155" eb="157">
      <t>ケイヒ</t>
    </rPh>
    <rPh sb="157" eb="159">
      <t>カイシュウ</t>
    </rPh>
    <rPh sb="159" eb="160">
      <t>リツ</t>
    </rPh>
    <rPh sb="232" eb="234">
      <t>オスイ</t>
    </rPh>
    <rPh sb="234" eb="236">
      <t>ショリ</t>
    </rPh>
    <rPh sb="236" eb="238">
      <t>ゲンカ</t>
    </rPh>
    <rPh sb="283" eb="285">
      <t>シセツ</t>
    </rPh>
    <rPh sb="285" eb="288">
      <t>リヨウリツ</t>
    </rPh>
    <rPh sb="290" eb="291">
      <t>シ</t>
    </rPh>
    <rPh sb="291" eb="293">
      <t>ゼンイキ</t>
    </rPh>
    <rPh sb="294" eb="296">
      <t>カツラガワ</t>
    </rPh>
    <rPh sb="296" eb="298">
      <t>ウガン</t>
    </rPh>
    <rPh sb="298" eb="300">
      <t>リュウイキ</t>
    </rPh>
    <rPh sb="300" eb="303">
      <t>ゲスイドウ</t>
    </rPh>
    <rPh sb="304" eb="305">
      <t>フク</t>
    </rPh>
    <rPh sb="313" eb="315">
      <t>シュウマツ</t>
    </rPh>
    <rPh sb="315" eb="318">
      <t>ショリジョウ</t>
    </rPh>
    <rPh sb="319" eb="321">
      <t>ショユウ</t>
    </rPh>
    <rPh sb="330" eb="333">
      <t>スイセンカ</t>
    </rPh>
    <rPh sb="333" eb="334">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</si>
</sst>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47-409E-8152-CDD55782A17D}"/>
            </c:ext>
          </c:extLst>
        </c:ser>
        <c:dLbls>
          <c:showLegendKey val="0"/>
          <c:showVal val="0"/>
          <c:showCatName val="0"/>
          <c:showSerName val="0"/>
          <c:showPercent val="0"/>
          <c:showBubbleSize val="0"/>
        </c:dLbls>
        <c:gapWidth val="150"/>
        <c:axId val="194902272"/>
        <c:axId val="1957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0.08</c:v>
                </c:pt>
                <c:pt idx="2">
                  <c:v>0.09</c:v>
                </c:pt>
                <c:pt idx="3">
                  <c:v>0.15</c:v>
                </c:pt>
                <c:pt idx="4">
                  <c:v>4.88</c:v>
                </c:pt>
              </c:numCache>
            </c:numRef>
          </c:val>
          <c:smooth val="0"/>
          <c:extLst xmlns:c16r2="http://schemas.microsoft.com/office/drawing/2015/06/chart">
            <c:ext xmlns:c16="http://schemas.microsoft.com/office/drawing/2014/chart" uri="{C3380CC4-5D6E-409C-BE32-E72D297353CC}">
              <c16:uniqueId val="{00000001-1D47-409E-8152-CDD55782A17D}"/>
            </c:ext>
          </c:extLst>
        </c:ser>
        <c:dLbls>
          <c:showLegendKey val="0"/>
          <c:showVal val="0"/>
          <c:showCatName val="0"/>
          <c:showSerName val="0"/>
          <c:showPercent val="0"/>
          <c:showBubbleSize val="0"/>
        </c:dLbls>
        <c:marker val="1"/>
        <c:smooth val="0"/>
        <c:axId val="194902272"/>
        <c:axId val="195707264"/>
      </c:lineChart>
      <c:dateAx>
        <c:axId val="194902272"/>
        <c:scaling>
          <c:orientation val="minMax"/>
        </c:scaling>
        <c:delete val="1"/>
        <c:axPos val="b"/>
        <c:numFmt formatCode="ge" sourceLinked="1"/>
        <c:majorTickMark val="none"/>
        <c:minorTickMark val="none"/>
        <c:tickLblPos val="none"/>
        <c:crossAx val="195707264"/>
        <c:crosses val="autoZero"/>
        <c:auto val="1"/>
        <c:lblOffset val="100"/>
        <c:baseTimeUnit val="years"/>
      </c:dateAx>
      <c:valAx>
        <c:axId val="1957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AD-42EE-95A4-DAB986D1828A}"/>
            </c:ext>
          </c:extLst>
        </c:ser>
        <c:dLbls>
          <c:showLegendKey val="0"/>
          <c:showVal val="0"/>
          <c:showCatName val="0"/>
          <c:showSerName val="0"/>
          <c:showPercent val="0"/>
          <c:showBubbleSize val="0"/>
        </c:dLbls>
        <c:gapWidth val="150"/>
        <c:axId val="196048768"/>
        <c:axId val="19605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79.790000000000006</c:v>
                </c:pt>
                <c:pt idx="1">
                  <c:v>79.22</c:v>
                </c:pt>
                <c:pt idx="2">
                  <c:v>83.47</c:v>
                </c:pt>
                <c:pt idx="3">
                  <c:v>86.69</c:v>
                </c:pt>
                <c:pt idx="4">
                  <c:v>80.16</c:v>
                </c:pt>
              </c:numCache>
            </c:numRef>
          </c:val>
          <c:smooth val="0"/>
          <c:extLst xmlns:c16r2="http://schemas.microsoft.com/office/drawing/2015/06/chart">
            <c:ext xmlns:c16="http://schemas.microsoft.com/office/drawing/2014/chart" uri="{C3380CC4-5D6E-409C-BE32-E72D297353CC}">
              <c16:uniqueId val="{00000001-51AD-42EE-95A4-DAB986D1828A}"/>
            </c:ext>
          </c:extLst>
        </c:ser>
        <c:dLbls>
          <c:showLegendKey val="0"/>
          <c:showVal val="0"/>
          <c:showCatName val="0"/>
          <c:showSerName val="0"/>
          <c:showPercent val="0"/>
          <c:showBubbleSize val="0"/>
        </c:dLbls>
        <c:marker val="1"/>
        <c:smooth val="0"/>
        <c:axId val="196048768"/>
        <c:axId val="196059136"/>
      </c:lineChart>
      <c:dateAx>
        <c:axId val="196048768"/>
        <c:scaling>
          <c:orientation val="minMax"/>
        </c:scaling>
        <c:delete val="1"/>
        <c:axPos val="b"/>
        <c:numFmt formatCode="ge" sourceLinked="1"/>
        <c:majorTickMark val="none"/>
        <c:minorTickMark val="none"/>
        <c:tickLblPos val="none"/>
        <c:crossAx val="196059136"/>
        <c:crosses val="autoZero"/>
        <c:auto val="1"/>
        <c:lblOffset val="100"/>
        <c:baseTimeUnit val="years"/>
      </c:dateAx>
      <c:valAx>
        <c:axId val="19605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c:v>
                </c:pt>
                <c:pt idx="1">
                  <c:v>98.36</c:v>
                </c:pt>
                <c:pt idx="2">
                  <c:v>98.54</c:v>
                </c:pt>
                <c:pt idx="3">
                  <c:v>98.68</c:v>
                </c:pt>
                <c:pt idx="4">
                  <c:v>98.83</c:v>
                </c:pt>
              </c:numCache>
            </c:numRef>
          </c:val>
          <c:extLst xmlns:c16r2="http://schemas.microsoft.com/office/drawing/2015/06/chart">
            <c:ext xmlns:c16="http://schemas.microsoft.com/office/drawing/2014/chart" uri="{C3380CC4-5D6E-409C-BE32-E72D297353CC}">
              <c16:uniqueId val="{00000000-3016-4519-854F-082BAD9AD539}"/>
            </c:ext>
          </c:extLst>
        </c:ser>
        <c:dLbls>
          <c:showLegendKey val="0"/>
          <c:showVal val="0"/>
          <c:showCatName val="0"/>
          <c:showSerName val="0"/>
          <c:showPercent val="0"/>
          <c:showBubbleSize val="0"/>
        </c:dLbls>
        <c:gapWidth val="150"/>
        <c:axId val="196106496"/>
        <c:axId val="1961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95.77</c:v>
                </c:pt>
                <c:pt idx="1">
                  <c:v>95.59</c:v>
                </c:pt>
                <c:pt idx="2">
                  <c:v>96.07</c:v>
                </c:pt>
                <c:pt idx="3">
                  <c:v>96.14</c:v>
                </c:pt>
                <c:pt idx="4">
                  <c:v>96.19</c:v>
                </c:pt>
              </c:numCache>
            </c:numRef>
          </c:val>
          <c:smooth val="0"/>
          <c:extLst xmlns:c16r2="http://schemas.microsoft.com/office/drawing/2015/06/chart">
            <c:ext xmlns:c16="http://schemas.microsoft.com/office/drawing/2014/chart" uri="{C3380CC4-5D6E-409C-BE32-E72D297353CC}">
              <c16:uniqueId val="{00000001-3016-4519-854F-082BAD9AD539}"/>
            </c:ext>
          </c:extLst>
        </c:ser>
        <c:dLbls>
          <c:showLegendKey val="0"/>
          <c:showVal val="0"/>
          <c:showCatName val="0"/>
          <c:showSerName val="0"/>
          <c:showPercent val="0"/>
          <c:showBubbleSize val="0"/>
        </c:dLbls>
        <c:marker val="1"/>
        <c:smooth val="0"/>
        <c:axId val="196106496"/>
        <c:axId val="196112768"/>
      </c:lineChart>
      <c:dateAx>
        <c:axId val="196106496"/>
        <c:scaling>
          <c:orientation val="minMax"/>
        </c:scaling>
        <c:delete val="1"/>
        <c:axPos val="b"/>
        <c:numFmt formatCode="ge" sourceLinked="1"/>
        <c:majorTickMark val="none"/>
        <c:minorTickMark val="none"/>
        <c:tickLblPos val="none"/>
        <c:crossAx val="196112768"/>
        <c:crosses val="autoZero"/>
        <c:auto val="1"/>
        <c:lblOffset val="100"/>
        <c:baseTimeUnit val="years"/>
      </c:dateAx>
      <c:valAx>
        <c:axId val="1961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76.31</c:v>
                </c:pt>
                <c:pt idx="1">
                  <c:v>76.61</c:v>
                </c:pt>
                <c:pt idx="2">
                  <c:v>74.11</c:v>
                </c:pt>
                <c:pt idx="3">
                  <c:v>64.349999999999994</c:v>
                </c:pt>
                <c:pt idx="4">
                  <c:v>64.36</c:v>
                </c:pt>
              </c:numCache>
            </c:numRef>
          </c:val>
          <c:extLst xmlns:c16r2="http://schemas.microsoft.com/office/drawing/2015/06/chart">
            <c:ext xmlns:c16="http://schemas.microsoft.com/office/drawing/2014/chart" uri="{C3380CC4-5D6E-409C-BE32-E72D297353CC}">
              <c16:uniqueId val="{00000000-B12C-47FA-B499-4854F26EDB1B}"/>
            </c:ext>
          </c:extLst>
        </c:ser>
        <c:dLbls>
          <c:showLegendKey val="0"/>
          <c:showVal val="0"/>
          <c:showCatName val="0"/>
          <c:showSerName val="0"/>
          <c:showPercent val="0"/>
          <c:showBubbleSize val="0"/>
        </c:dLbls>
        <c:gapWidth val="150"/>
        <c:axId val="195738240"/>
        <c:axId val="195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2C-47FA-B499-4854F26EDB1B}"/>
            </c:ext>
          </c:extLst>
        </c:ser>
        <c:dLbls>
          <c:showLegendKey val="0"/>
          <c:showVal val="0"/>
          <c:showCatName val="0"/>
          <c:showSerName val="0"/>
          <c:showPercent val="0"/>
          <c:showBubbleSize val="0"/>
        </c:dLbls>
        <c:marker val="1"/>
        <c:smooth val="0"/>
        <c:axId val="195738240"/>
        <c:axId val="195748608"/>
      </c:lineChart>
      <c:dateAx>
        <c:axId val="195738240"/>
        <c:scaling>
          <c:orientation val="minMax"/>
        </c:scaling>
        <c:delete val="1"/>
        <c:axPos val="b"/>
        <c:numFmt formatCode="ge" sourceLinked="1"/>
        <c:majorTickMark val="none"/>
        <c:minorTickMark val="none"/>
        <c:tickLblPos val="none"/>
        <c:crossAx val="195748608"/>
        <c:crosses val="autoZero"/>
        <c:auto val="1"/>
        <c:lblOffset val="100"/>
        <c:baseTimeUnit val="years"/>
      </c:dateAx>
      <c:valAx>
        <c:axId val="195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5C-4F77-8F8A-4B7F719ABC1E}"/>
            </c:ext>
          </c:extLst>
        </c:ser>
        <c:dLbls>
          <c:showLegendKey val="0"/>
          <c:showVal val="0"/>
          <c:showCatName val="0"/>
          <c:showSerName val="0"/>
          <c:showPercent val="0"/>
          <c:showBubbleSize val="0"/>
        </c:dLbls>
        <c:gapWidth val="150"/>
        <c:axId val="195570688"/>
        <c:axId val="1956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5C-4F77-8F8A-4B7F719ABC1E}"/>
            </c:ext>
          </c:extLst>
        </c:ser>
        <c:dLbls>
          <c:showLegendKey val="0"/>
          <c:showVal val="0"/>
          <c:showCatName val="0"/>
          <c:showSerName val="0"/>
          <c:showPercent val="0"/>
          <c:showBubbleSize val="0"/>
        </c:dLbls>
        <c:marker val="1"/>
        <c:smooth val="0"/>
        <c:axId val="195570688"/>
        <c:axId val="195601536"/>
      </c:lineChart>
      <c:dateAx>
        <c:axId val="195570688"/>
        <c:scaling>
          <c:orientation val="minMax"/>
        </c:scaling>
        <c:delete val="1"/>
        <c:axPos val="b"/>
        <c:numFmt formatCode="ge" sourceLinked="1"/>
        <c:majorTickMark val="none"/>
        <c:minorTickMark val="none"/>
        <c:tickLblPos val="none"/>
        <c:crossAx val="195601536"/>
        <c:crosses val="autoZero"/>
        <c:auto val="1"/>
        <c:lblOffset val="100"/>
        <c:baseTimeUnit val="years"/>
      </c:dateAx>
      <c:valAx>
        <c:axId val="19560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C4-47DB-8DE4-173DBB83366D}"/>
            </c:ext>
          </c:extLst>
        </c:ser>
        <c:dLbls>
          <c:showLegendKey val="0"/>
          <c:showVal val="0"/>
          <c:showCatName val="0"/>
          <c:showSerName val="0"/>
          <c:showPercent val="0"/>
          <c:showBubbleSize val="0"/>
        </c:dLbls>
        <c:gapWidth val="150"/>
        <c:axId val="195616128"/>
        <c:axId val="1957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C4-47DB-8DE4-173DBB83366D}"/>
            </c:ext>
          </c:extLst>
        </c:ser>
        <c:dLbls>
          <c:showLegendKey val="0"/>
          <c:showVal val="0"/>
          <c:showCatName val="0"/>
          <c:showSerName val="0"/>
          <c:showPercent val="0"/>
          <c:showBubbleSize val="0"/>
        </c:dLbls>
        <c:marker val="1"/>
        <c:smooth val="0"/>
        <c:axId val="195616128"/>
        <c:axId val="195757568"/>
      </c:lineChart>
      <c:dateAx>
        <c:axId val="195616128"/>
        <c:scaling>
          <c:orientation val="minMax"/>
        </c:scaling>
        <c:delete val="1"/>
        <c:axPos val="b"/>
        <c:numFmt formatCode="ge" sourceLinked="1"/>
        <c:majorTickMark val="none"/>
        <c:minorTickMark val="none"/>
        <c:tickLblPos val="none"/>
        <c:crossAx val="195757568"/>
        <c:crosses val="autoZero"/>
        <c:auto val="1"/>
        <c:lblOffset val="100"/>
        <c:baseTimeUnit val="years"/>
      </c:dateAx>
      <c:valAx>
        <c:axId val="195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3F-45EC-B228-8E00F36824C0}"/>
            </c:ext>
          </c:extLst>
        </c:ser>
        <c:dLbls>
          <c:showLegendKey val="0"/>
          <c:showVal val="0"/>
          <c:showCatName val="0"/>
          <c:showSerName val="0"/>
          <c:showPercent val="0"/>
          <c:showBubbleSize val="0"/>
        </c:dLbls>
        <c:gapWidth val="150"/>
        <c:axId val="195801472"/>
        <c:axId val="1958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3F-45EC-B228-8E00F36824C0}"/>
            </c:ext>
          </c:extLst>
        </c:ser>
        <c:dLbls>
          <c:showLegendKey val="0"/>
          <c:showVal val="0"/>
          <c:showCatName val="0"/>
          <c:showSerName val="0"/>
          <c:showPercent val="0"/>
          <c:showBubbleSize val="0"/>
        </c:dLbls>
        <c:marker val="1"/>
        <c:smooth val="0"/>
        <c:axId val="195801472"/>
        <c:axId val="195803392"/>
      </c:lineChart>
      <c:dateAx>
        <c:axId val="195801472"/>
        <c:scaling>
          <c:orientation val="minMax"/>
        </c:scaling>
        <c:delete val="1"/>
        <c:axPos val="b"/>
        <c:numFmt formatCode="ge" sourceLinked="1"/>
        <c:majorTickMark val="none"/>
        <c:minorTickMark val="none"/>
        <c:tickLblPos val="none"/>
        <c:crossAx val="195803392"/>
        <c:crosses val="autoZero"/>
        <c:auto val="1"/>
        <c:lblOffset val="100"/>
        <c:baseTimeUnit val="years"/>
      </c:dateAx>
      <c:valAx>
        <c:axId val="1958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85-4018-85CC-0BE8DC5FFC1A}"/>
            </c:ext>
          </c:extLst>
        </c:ser>
        <c:dLbls>
          <c:showLegendKey val="0"/>
          <c:showVal val="0"/>
          <c:showCatName val="0"/>
          <c:showSerName val="0"/>
          <c:showPercent val="0"/>
          <c:showBubbleSize val="0"/>
        </c:dLbls>
        <c:gapWidth val="150"/>
        <c:axId val="195846912"/>
        <c:axId val="195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85-4018-85CC-0BE8DC5FFC1A}"/>
            </c:ext>
          </c:extLst>
        </c:ser>
        <c:dLbls>
          <c:showLegendKey val="0"/>
          <c:showVal val="0"/>
          <c:showCatName val="0"/>
          <c:showSerName val="0"/>
          <c:showPercent val="0"/>
          <c:showBubbleSize val="0"/>
        </c:dLbls>
        <c:marker val="1"/>
        <c:smooth val="0"/>
        <c:axId val="195846912"/>
        <c:axId val="195848832"/>
      </c:lineChart>
      <c:dateAx>
        <c:axId val="195846912"/>
        <c:scaling>
          <c:orientation val="minMax"/>
        </c:scaling>
        <c:delete val="1"/>
        <c:axPos val="b"/>
        <c:numFmt formatCode="ge" sourceLinked="1"/>
        <c:majorTickMark val="none"/>
        <c:minorTickMark val="none"/>
        <c:tickLblPos val="none"/>
        <c:crossAx val="195848832"/>
        <c:crosses val="autoZero"/>
        <c:auto val="1"/>
        <c:lblOffset val="100"/>
        <c:baseTimeUnit val="years"/>
      </c:dateAx>
      <c:valAx>
        <c:axId val="195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946.06</c:v>
                </c:pt>
                <c:pt idx="1">
                  <c:v>887.24</c:v>
                </c:pt>
                <c:pt idx="2">
                  <c:v>788.45</c:v>
                </c:pt>
                <c:pt idx="3">
                  <c:v>767.13</c:v>
                </c:pt>
                <c:pt idx="4">
                  <c:v>744.42</c:v>
                </c:pt>
              </c:numCache>
            </c:numRef>
          </c:val>
          <c:extLst xmlns:c16r2="http://schemas.microsoft.com/office/drawing/2015/06/chart">
            <c:ext xmlns:c16="http://schemas.microsoft.com/office/drawing/2014/chart" uri="{C3380CC4-5D6E-409C-BE32-E72D297353CC}">
              <c16:uniqueId val="{00000000-2FEF-48CB-9A80-014EB936B1E8}"/>
            </c:ext>
          </c:extLst>
        </c:ser>
        <c:dLbls>
          <c:showLegendKey val="0"/>
          <c:showVal val="0"/>
          <c:showCatName val="0"/>
          <c:showSerName val="0"/>
          <c:showPercent val="0"/>
          <c:showBubbleSize val="0"/>
        </c:dLbls>
        <c:gapWidth val="150"/>
        <c:axId val="195892352"/>
        <c:axId val="195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866.05</c:v>
                </c:pt>
                <c:pt idx="1">
                  <c:v>892.91</c:v>
                </c:pt>
                <c:pt idx="2">
                  <c:v>839.9</c:v>
                </c:pt>
                <c:pt idx="3">
                  <c:v>775.45</c:v>
                </c:pt>
                <c:pt idx="4">
                  <c:v>786.46</c:v>
                </c:pt>
              </c:numCache>
            </c:numRef>
          </c:val>
          <c:smooth val="0"/>
          <c:extLst xmlns:c16r2="http://schemas.microsoft.com/office/drawing/2015/06/chart">
            <c:ext xmlns:c16="http://schemas.microsoft.com/office/drawing/2014/chart" uri="{C3380CC4-5D6E-409C-BE32-E72D297353CC}">
              <c16:uniqueId val="{00000001-2FEF-48CB-9A80-014EB936B1E8}"/>
            </c:ext>
          </c:extLst>
        </c:ser>
        <c:dLbls>
          <c:showLegendKey val="0"/>
          <c:showVal val="0"/>
          <c:showCatName val="0"/>
          <c:showSerName val="0"/>
          <c:showPercent val="0"/>
          <c:showBubbleSize val="0"/>
        </c:dLbls>
        <c:marker val="1"/>
        <c:smooth val="0"/>
        <c:axId val="195892352"/>
        <c:axId val="195894272"/>
      </c:lineChart>
      <c:dateAx>
        <c:axId val="195892352"/>
        <c:scaling>
          <c:orientation val="minMax"/>
        </c:scaling>
        <c:delete val="1"/>
        <c:axPos val="b"/>
        <c:numFmt formatCode="ge" sourceLinked="1"/>
        <c:majorTickMark val="none"/>
        <c:minorTickMark val="none"/>
        <c:tickLblPos val="none"/>
        <c:crossAx val="195894272"/>
        <c:crosses val="autoZero"/>
        <c:auto val="1"/>
        <c:lblOffset val="100"/>
        <c:baseTimeUnit val="years"/>
      </c:dateAx>
      <c:valAx>
        <c:axId val="195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84.41</c:v>
                </c:pt>
                <c:pt idx="1">
                  <c:v>84.91</c:v>
                </c:pt>
                <c:pt idx="2">
                  <c:v>86.96</c:v>
                </c:pt>
                <c:pt idx="3">
                  <c:v>87.77</c:v>
                </c:pt>
                <c:pt idx="4">
                  <c:v>87.14</c:v>
                </c:pt>
              </c:numCache>
            </c:numRef>
          </c:val>
          <c:extLst xmlns:c16r2="http://schemas.microsoft.com/office/drawing/2015/06/chart">
            <c:ext xmlns:c16="http://schemas.microsoft.com/office/drawing/2014/chart" uri="{C3380CC4-5D6E-409C-BE32-E72D297353CC}">
              <c16:uniqueId val="{00000000-280B-4C52-B992-3A140070DC8A}"/>
            </c:ext>
          </c:extLst>
        </c:ser>
        <c:dLbls>
          <c:showLegendKey val="0"/>
          <c:showVal val="0"/>
          <c:showCatName val="0"/>
          <c:showSerName val="0"/>
          <c:showPercent val="0"/>
          <c:showBubbleSize val="0"/>
        </c:dLbls>
        <c:gapWidth val="150"/>
        <c:axId val="195921408"/>
        <c:axId val="195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87.1</c:v>
                </c:pt>
                <c:pt idx="1">
                  <c:v>86.47</c:v>
                </c:pt>
                <c:pt idx="2">
                  <c:v>87.66</c:v>
                </c:pt>
                <c:pt idx="3">
                  <c:v>86.34</c:v>
                </c:pt>
                <c:pt idx="4">
                  <c:v>84.89</c:v>
                </c:pt>
              </c:numCache>
            </c:numRef>
          </c:val>
          <c:smooth val="0"/>
          <c:extLst xmlns:c16r2="http://schemas.microsoft.com/office/drawing/2015/06/chart">
            <c:ext xmlns:c16="http://schemas.microsoft.com/office/drawing/2014/chart" uri="{C3380CC4-5D6E-409C-BE32-E72D297353CC}">
              <c16:uniqueId val="{00000001-280B-4C52-B992-3A140070DC8A}"/>
            </c:ext>
          </c:extLst>
        </c:ser>
        <c:dLbls>
          <c:showLegendKey val="0"/>
          <c:showVal val="0"/>
          <c:showCatName val="0"/>
          <c:showSerName val="0"/>
          <c:showPercent val="0"/>
          <c:showBubbleSize val="0"/>
        </c:dLbls>
        <c:marker val="1"/>
        <c:smooth val="0"/>
        <c:axId val="195921408"/>
        <c:axId val="195923328"/>
      </c:lineChart>
      <c:dateAx>
        <c:axId val="195921408"/>
        <c:scaling>
          <c:orientation val="minMax"/>
        </c:scaling>
        <c:delete val="1"/>
        <c:axPos val="b"/>
        <c:numFmt formatCode="ge" sourceLinked="1"/>
        <c:majorTickMark val="none"/>
        <c:minorTickMark val="none"/>
        <c:tickLblPos val="none"/>
        <c:crossAx val="195923328"/>
        <c:crosses val="autoZero"/>
        <c:auto val="1"/>
        <c:lblOffset val="100"/>
        <c:baseTimeUnit val="years"/>
      </c:dateAx>
      <c:valAx>
        <c:axId val="195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149.94999999999999</c:v>
                </c:pt>
                <c:pt idx="1">
                  <c:v>149.94999999999999</c:v>
                </c:pt>
                <c:pt idx="2">
                  <c:v>149.94999999999999</c:v>
                </c:pt>
                <c:pt idx="3">
                  <c:v>149.96</c:v>
                </c:pt>
                <c:pt idx="4">
                  <c:v>149.97999999999999</c:v>
                </c:pt>
              </c:numCache>
            </c:numRef>
          </c:val>
          <c:extLst xmlns:c16r2="http://schemas.microsoft.com/office/drawing/2015/06/chart">
            <c:ext xmlns:c16="http://schemas.microsoft.com/office/drawing/2014/chart" uri="{C3380CC4-5D6E-409C-BE32-E72D297353CC}">
              <c16:uniqueId val="{00000000-D16D-4049-A0FB-102D3CD571F0}"/>
            </c:ext>
          </c:extLst>
        </c:ser>
        <c:dLbls>
          <c:showLegendKey val="0"/>
          <c:showVal val="0"/>
          <c:showCatName val="0"/>
          <c:showSerName val="0"/>
          <c:showPercent val="0"/>
          <c:showBubbleSize val="0"/>
        </c:dLbls>
        <c:gapWidth val="150"/>
        <c:axId val="196019712"/>
        <c:axId val="196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147.97999999999999</c:v>
                </c:pt>
                <c:pt idx="1">
                  <c:v>146.86000000000001</c:v>
                </c:pt>
                <c:pt idx="2">
                  <c:v>145.18</c:v>
                </c:pt>
                <c:pt idx="3">
                  <c:v>147.52000000000001</c:v>
                </c:pt>
                <c:pt idx="4">
                  <c:v>146.26</c:v>
                </c:pt>
              </c:numCache>
            </c:numRef>
          </c:val>
          <c:smooth val="0"/>
          <c:extLst xmlns:c16r2="http://schemas.microsoft.com/office/drawing/2015/06/chart">
            <c:ext xmlns:c16="http://schemas.microsoft.com/office/drawing/2014/chart" uri="{C3380CC4-5D6E-409C-BE32-E72D297353CC}">
              <c16:uniqueId val="{00000001-D16D-4049-A0FB-102D3CD571F0}"/>
            </c:ext>
          </c:extLst>
        </c:ser>
        <c:dLbls>
          <c:showLegendKey val="0"/>
          <c:showVal val="0"/>
          <c:showCatName val="0"/>
          <c:showSerName val="0"/>
          <c:showPercent val="0"/>
          <c:showBubbleSize val="0"/>
        </c:dLbls>
        <c:marker val="1"/>
        <c:smooth val="0"/>
        <c:axId val="196019712"/>
        <c:axId val="196021632"/>
      </c:lineChart>
      <c:dateAx>
        <c:axId val="196019712"/>
        <c:scaling>
          <c:orientation val="minMax"/>
        </c:scaling>
        <c:delete val="1"/>
        <c:axPos val="b"/>
        <c:numFmt formatCode="ge" sourceLinked="1"/>
        <c:majorTickMark val="none"/>
        <c:minorTickMark val="none"/>
        <c:tickLblPos val="none"/>
        <c:crossAx val="196021632"/>
        <c:crosses val="autoZero"/>
        <c:auto val="1"/>
        <c:lblOffset val="100"/>
        <c:baseTimeUnit val="years"/>
      </c:dateAx>
      <c:valAx>
        <c:axId val="196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向日市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Bb1</v>
      </c>
      <c r="X8" s="48"/>
      <c r="Y8" s="48"/>
      <c r="Z8" s="48"/>
      <c r="AA8" s="48"/>
      <c r="AB8" s="48"/>
      <c r="AC8" s="48"/>
      <c r="AD8" s="49" t="s">
        <v>123</v>
      </c>
      <c r="AE8" s="49"/>
      <c r="AF8" s="49"/>
      <c r="AG8" s="49"/>
      <c r="AH8" s="49"/>
      <c r="AI8" s="49"/>
      <c r="AJ8" s="49"/>
      <c r="AK8" s="4"/>
      <c r="AL8" s="50">
        <f>データ!S6</f>
        <v>55731</v>
      </c>
      <c r="AM8" s="50"/>
      <c r="AN8" s="50"/>
      <c r="AO8" s="50"/>
      <c r="AP8" s="50"/>
      <c r="AQ8" s="50"/>
      <c r="AR8" s="50"/>
      <c r="AS8" s="50"/>
      <c r="AT8" s="45">
        <f>データ!T6</f>
        <v>7.72</v>
      </c>
      <c r="AU8" s="45"/>
      <c r="AV8" s="45"/>
      <c r="AW8" s="45"/>
      <c r="AX8" s="45"/>
      <c r="AY8" s="45"/>
      <c r="AZ8" s="45"/>
      <c r="BA8" s="45"/>
      <c r="BB8" s="45">
        <f>データ!U6</f>
        <v>7219.04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99.99</v>
      </c>
      <c r="Q10" s="45"/>
      <c r="R10" s="45"/>
      <c r="S10" s="45"/>
      <c r="T10" s="45"/>
      <c r="U10" s="45"/>
      <c r="V10" s="45"/>
      <c r="W10" s="45">
        <f>データ!Q6</f>
        <v>86.23</v>
      </c>
      <c r="X10" s="45"/>
      <c r="Y10" s="45"/>
      <c r="Z10" s="45"/>
      <c r="AA10" s="45"/>
      <c r="AB10" s="45"/>
      <c r="AC10" s="45"/>
      <c r="AD10" s="50">
        <f>データ!R6</f>
        <v>2224</v>
      </c>
      <c r="AE10" s="50"/>
      <c r="AF10" s="50"/>
      <c r="AG10" s="50"/>
      <c r="AH10" s="50"/>
      <c r="AI10" s="50"/>
      <c r="AJ10" s="50"/>
      <c r="AK10" s="2"/>
      <c r="AL10" s="50">
        <f>データ!V6</f>
        <v>56408</v>
      </c>
      <c r="AM10" s="50"/>
      <c r="AN10" s="50"/>
      <c r="AO10" s="50"/>
      <c r="AP10" s="50"/>
      <c r="AQ10" s="50"/>
      <c r="AR10" s="50"/>
      <c r="AS10" s="50"/>
      <c r="AT10" s="45">
        <f>データ!W6</f>
        <v>6.52</v>
      </c>
      <c r="AU10" s="45"/>
      <c r="AV10" s="45"/>
      <c r="AW10" s="45"/>
      <c r="AX10" s="45"/>
      <c r="AY10" s="45"/>
      <c r="AZ10" s="45"/>
      <c r="BA10" s="45"/>
      <c r="BB10" s="45">
        <f>データ!X6</f>
        <v>8651.5300000000007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126</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57</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262081</v>
      </c>
      <c r="D6" s="33">
        <f t="shared" si="3"/>
        <v>47</v>
      </c>
      <c r="E6" s="33">
        <f t="shared" si="3"/>
        <v>17</v>
      </c>
      <c r="F6" s="33">
        <f t="shared" si="3"/>
        <v>1</v>
      </c>
      <c r="G6" s="33">
        <f t="shared" si="3"/>
        <v>0</v>
      </c>
      <c r="H6" s="33" t="str">
        <f t="shared" si="3"/>
        <v>京都府　向日市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99.99</v>
      </c>
      <c r="Q6" s="34">
        <f t="shared" si="3"/>
        <v>86.23</v>
      </c>
      <c r="R6" s="34">
        <f t="shared" si="3"/>
        <v>2224</v>
      </c>
      <c r="S6" s="34">
        <f t="shared" si="3"/>
        <v>55731</v>
      </c>
      <c r="T6" s="34">
        <f t="shared" si="3"/>
        <v>7.72</v>
      </c>
      <c r="U6" s="34">
        <f t="shared" si="3"/>
        <v>7219.04</v>
      </c>
      <c r="V6" s="34">
        <f t="shared" si="3"/>
        <v>56408</v>
      </c>
      <c r="W6" s="34">
        <f t="shared" si="3"/>
        <v>6.52</v>
      </c>
      <c r="X6" s="34">
        <f t="shared" si="3"/>
        <v>8651.5300000000007</v>
      </c>
      <c r="Y6" s="35">
        <f>IF(Y7="",NA(),Y7)</f>
        <v>76.31</v>
      </c>
      <c r="Z6" s="35">
        <f t="shared" ref="Z6:AH6" si="4">IF(Z7="",NA(),Z7)</f>
        <v>76.61</v>
      </c>
      <c r="AA6" s="35">
        <f t="shared" si="4"/>
        <v>74.11</v>
      </c>
      <c r="AB6" s="35">
        <f t="shared" si="4"/>
        <v>64.349999999999994</v>
      </c>
      <c r="AC6" s="35">
        <f t="shared" si="4"/>
        <v>64.36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946.06</v>
      </c>
      <c r="BG6" s="35">
        <f t="shared" ref="BG6:BO6" si="7">IF(BG7="",NA(),BG7)</f>
        <v>887.24</v>
      </c>
      <c r="BH6" s="35">
        <f t="shared" si="7"/>
        <v>788.45</v>
      </c>
      <c r="BI6" s="35">
        <f t="shared" si="7"/>
        <v>767.13</v>
      </c>
      <c r="BJ6" s="35">
        <f t="shared" si="7"/>
        <v>744.42</v>
      </c>
      <c r="BK6" s="35">
        <f t="shared" si="7"/>
        <v>866.05</v>
      </c>
      <c r="BL6" s="35">
        <f t="shared" si="7"/>
        <v>892.91</v>
      </c>
      <c r="BM6" s="35">
        <f t="shared" si="7"/>
        <v>839.9</v>
      </c>
      <c r="BN6" s="35">
        <f t="shared" si="7"/>
        <v>775.45</v>
      </c>
      <c r="BO6" s="35">
        <f t="shared" si="7"/>
        <v>786.46</v>
      </c>
      <c r="BP6" s="34" t="str">
        <f>IF(BP7="","",IF(BP7="-","【-】","【"&amp;SUBSTITUTE(TEXT(BP7,"#,##0.00"),"-","△")&amp;"】"))</f>
        <v>【728.30】</v>
      </c>
      <c r="BQ6" s="35">
        <f>IF(BQ7="",NA(),BQ7)</f>
        <v>84.41</v>
      </c>
      <c r="BR6" s="35">
        <f t="shared" ref="BR6:BZ6" si="8">IF(BR7="",NA(),BR7)</f>
        <v>84.91</v>
      </c>
      <c r="BS6" s="35">
        <f t="shared" si="8"/>
        <v>86.96</v>
      </c>
      <c r="BT6" s="35">
        <f t="shared" si="8"/>
        <v>87.77</v>
      </c>
      <c r="BU6" s="35">
        <f t="shared" si="8"/>
        <v>87.14</v>
      </c>
      <c r="BV6" s="35">
        <f t="shared" si="8"/>
        <v>87.1</v>
      </c>
      <c r="BW6" s="35">
        <f t="shared" si="8"/>
        <v>86.47</v>
      </c>
      <c r="BX6" s="35">
        <f t="shared" si="8"/>
        <v>87.66</v>
      </c>
      <c r="BY6" s="35">
        <f t="shared" si="8"/>
        <v>86.34</v>
      </c>
      <c r="BZ6" s="35">
        <f t="shared" si="8"/>
        <v>84.89</v>
      </c>
      <c r="CA6" s="34" t="str">
        <f>IF(CA7="","",IF(CA7="-","【-】","【"&amp;SUBSTITUTE(TEXT(CA7,"#,##0.00"),"-","△")&amp;"】"))</f>
        <v>【100.04】</v>
      </c>
      <c r="CB6" s="35">
        <f>IF(CB7="",NA(),CB7)</f>
        <v>149.94999999999999</v>
      </c>
      <c r="CC6" s="35">
        <f t="shared" ref="CC6:CK6" si="9">IF(CC7="",NA(),CC7)</f>
        <v>149.94999999999999</v>
      </c>
      <c r="CD6" s="35">
        <f t="shared" si="9"/>
        <v>149.94999999999999</v>
      </c>
      <c r="CE6" s="35">
        <f t="shared" si="9"/>
        <v>149.96</v>
      </c>
      <c r="CF6" s="35">
        <f t="shared" si="9"/>
        <v>149.97999999999999</v>
      </c>
      <c r="CG6" s="35">
        <f t="shared" si="9"/>
        <v>147.97999999999999</v>
      </c>
      <c r="CH6" s="35">
        <f t="shared" si="9"/>
        <v>146.86000000000001</v>
      </c>
      <c r="CI6" s="35">
        <f t="shared" si="9"/>
        <v>145.18</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79.790000000000006</v>
      </c>
      <c r="CS6" s="35">
        <f t="shared" si="10"/>
        <v>79.22</v>
      </c>
      <c r="CT6" s="35">
        <f t="shared" si="10"/>
        <v>83.47</v>
      </c>
      <c r="CU6" s="35">
        <f t="shared" si="10"/>
        <v>86.69</v>
      </c>
      <c r="CV6" s="35">
        <f t="shared" si="10"/>
        <v>80.16</v>
      </c>
      <c r="CW6" s="34" t="str">
        <f>IF(CW7="","",IF(CW7="-","【-】","【"&amp;SUBSTITUTE(TEXT(CW7,"#,##0.00"),"-","△")&amp;"】"))</f>
        <v>【60.09】</v>
      </c>
      <c r="CX6" s="35">
        <f>IF(CX7="",NA(),CX7)</f>
        <v>98.1</v>
      </c>
      <c r="CY6" s="35">
        <f t="shared" ref="CY6:DG6" si="11">IF(CY7="",NA(),CY7)</f>
        <v>98.36</v>
      </c>
      <c r="CZ6" s="35">
        <f t="shared" si="11"/>
        <v>98.54</v>
      </c>
      <c r="DA6" s="35">
        <f t="shared" si="11"/>
        <v>98.68</v>
      </c>
      <c r="DB6" s="35">
        <f t="shared" si="11"/>
        <v>98.83</v>
      </c>
      <c r="DC6" s="35">
        <f t="shared" si="11"/>
        <v>95.77</v>
      </c>
      <c r="DD6" s="35">
        <f t="shared" si="11"/>
        <v>95.59</v>
      </c>
      <c r="DE6" s="35">
        <f t="shared" si="11"/>
        <v>96.07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0.08</v>
      </c>
      <c r="EL6" s="35">
        <f t="shared" si="14"/>
        <v>0.09</v>
      </c>
      <c r="EM6" s="35">
        <f t="shared" si="14"/>
        <v>0.15</v>
      </c>
      <c r="EN6" s="35">
        <f t="shared" si="14"/>
        <v>4.88</v>
      </c>
      <c r="EO6" s="34" t="str">
        <f>IF(EO7="","",IF(EO7="-","【-】","【"&amp;SUBSTITUTE(TEXT(EO7,"#,##0.00"),"-","△")&amp;"】"))</f>
        <v>【0.27】</v>
      </c>
    </row>
    <row r="7" spans="1:145" s="36" customFormat="1">
      <c r="A7" s="28"/>
      <c r="B7" s="37">
        <v>2016</v>
      </c>
      <c r="C7" s="37">
        <v>262081</v>
      </c>
      <c r="D7" s="37">
        <v>47</v>
      </c>
      <c r="E7" s="37">
        <v>17</v>
      </c>
      <c r="F7" s="37">
        <v>1</v>
      </c>
      <c r="G7" s="37">
        <v>0</v>
      </c>
      <c r="H7" s="37" t="s">
        <v>111</v>
      </c>
      <c r="I7" s="37" t="s">
        <v>112</v>
      </c>
      <c r="J7" s="37" t="s">
        <v>113</v>
      </c>
      <c r="K7" s="37" t="s">
        <v>114</v>
      </c>
      <c r="L7" s="37" t="s">
        <v>115</v>
      </c>
      <c r="M7" s="37"/>
      <c r="N7" s="38" t="s">
        <v>116</v>
      </c>
      <c r="O7" s="38" t="s">
        <v>117</v>
      </c>
      <c r="P7" s="38">
        <v>99.99</v>
      </c>
      <c r="Q7" s="38">
        <v>86.23</v>
      </c>
      <c r="R7" s="38">
        <v>2224</v>
      </c>
      <c r="S7" s="38">
        <v>55731</v>
      </c>
      <c r="T7" s="38">
        <v>7.72</v>
      </c>
      <c r="U7" s="38">
        <v>7219.04</v>
      </c>
      <c r="V7" s="38">
        <v>56408</v>
      </c>
      <c r="W7" s="38">
        <v>6.52</v>
      </c>
      <c r="X7" s="38">
        <v>8651.5300000000007</v>
      </c>
      <c r="Y7" s="38">
        <v>76.31</v>
      </c>
      <c r="Z7" s="38">
        <v>76.61</v>
      </c>
      <c r="AA7" s="38">
        <v>74.11</v>
      </c>
      <c r="AB7" s="38">
        <v>64.349999999999994</v>
      </c>
      <c r="AC7" s="38">
        <v>64.36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946.06</v>
      </c>
      <c r="BG7" s="38">
        <v>887.24</v>
      </c>
      <c r="BH7" s="38">
        <v>788.45</v>
      </c>
      <c r="BI7" s="38">
        <v>767.13</v>
      </c>
      <c r="BJ7" s="38">
        <v>744.42</v>
      </c>
      <c r="BK7" s="38">
        <v>866.05</v>
      </c>
      <c r="BL7" s="38">
        <v>892.91</v>
      </c>
      <c r="BM7" s="38">
        <v>839.9</v>
      </c>
      <c r="BN7" s="38">
        <v>775.45</v>
      </c>
      <c r="BO7" s="38">
        <v>786.46</v>
      </c>
      <c r="BP7" s="38">
        <v>728.3</v>
      </c>
      <c r="BQ7" s="38">
        <v>84.41</v>
      </c>
      <c r="BR7" s="38">
        <v>84.91</v>
      </c>
      <c r="BS7" s="38">
        <v>86.96</v>
      </c>
      <c r="BT7" s="38">
        <v>87.77</v>
      </c>
      <c r="BU7" s="38">
        <v>87.14</v>
      </c>
      <c r="BV7" s="38">
        <v>87.1</v>
      </c>
      <c r="BW7" s="38">
        <v>86.47</v>
      </c>
      <c r="BX7" s="38">
        <v>87.66</v>
      </c>
      <c r="BY7" s="38">
        <v>86.34</v>
      </c>
      <c r="BZ7" s="38">
        <v>84.89</v>
      </c>
      <c r="CA7" s="38">
        <v>100.04</v>
      </c>
      <c r="CB7" s="38">
        <v>149.94999999999999</v>
      </c>
      <c r="CC7" s="38">
        <v>149.94999999999999</v>
      </c>
      <c r="CD7" s="38">
        <v>149.94999999999999</v>
      </c>
      <c r="CE7" s="38">
        <v>149.96</v>
      </c>
      <c r="CF7" s="38">
        <v>149.97999999999999</v>
      </c>
      <c r="CG7" s="38">
        <v>147.97999999999999</v>
      </c>
      <c r="CH7" s="38">
        <v>146.86000000000001</v>
      </c>
      <c r="CI7" s="38">
        <v>145.18</v>
      </c>
      <c r="CJ7" s="38">
        <v>147.52000000000001</v>
      </c>
      <c r="CK7" s="38">
        <v>146.26</v>
      </c>
      <c r="CL7" s="38">
        <v>137.82</v>
      </c>
      <c r="CM7" s="38" t="s">
        <v>116</v>
      </c>
      <c r="CN7" s="38" t="s">
        <v>116</v>
      </c>
      <c r="CO7" s="38" t="s">
        <v>116</v>
      </c>
      <c r="CP7" s="38" t="s">
        <v>116</v>
      </c>
      <c r="CQ7" s="38" t="s">
        <v>116</v>
      </c>
      <c r="CR7" s="38">
        <v>79.790000000000006</v>
      </c>
      <c r="CS7" s="38">
        <v>79.22</v>
      </c>
      <c r="CT7" s="38">
        <v>83.47</v>
      </c>
      <c r="CU7" s="38">
        <v>86.69</v>
      </c>
      <c r="CV7" s="38">
        <v>80.16</v>
      </c>
      <c r="CW7" s="38">
        <v>60.09</v>
      </c>
      <c r="CX7" s="38">
        <v>98.1</v>
      </c>
      <c r="CY7" s="38">
        <v>98.36</v>
      </c>
      <c r="CZ7" s="38">
        <v>98.54</v>
      </c>
      <c r="DA7" s="38">
        <v>98.68</v>
      </c>
      <c r="DB7" s="38">
        <v>98.83</v>
      </c>
      <c r="DC7" s="38">
        <v>95.77</v>
      </c>
      <c r="DD7" s="38">
        <v>95.59</v>
      </c>
      <c r="DE7" s="38">
        <v>96.07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0.08</v>
      </c>
      <c r="EL7" s="38">
        <v>0.09</v>
      </c>
      <c r="EM7" s="38">
        <v>0.15</v>
      </c>
      <c r="EN7" s="38">
        <v>4.88</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2018-03-12T04:30:31Z</cp:lastPrinted>
  <dcterms:modified xsi:type="dcterms:W3CDTF">2018-03-13T02:51:21Z</dcterms:modified>
</cp:coreProperties>
</file>