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上下水道部\営業課\経営係\経営比較分析表\上水道\H28年度分析\"/>
    </mc:Choice>
  </mc:AlternateContent>
  <workbookProtection workbookPassword="B319" lockStructure="1"/>
  <bookViews>
    <workbookView xWindow="0" yWindow="0" windowWidth="20490" windowHeight="7725"/>
  </bookViews>
  <sheets>
    <sheet name="法適用_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P10" i="4"/>
  <c r="I10" i="4"/>
  <c r="BB8" i="4"/>
  <c r="AT8" i="4"/>
  <c r="AL8" i="4"/>
  <c r="W8" i="4"/>
  <c r="P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<sst xmlns="http://schemas.openxmlformats.org/spreadsheetml/2006/main" count="232" uniqueCount="120">
  <si>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</si>
  <si>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</si>
  <si>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</si>
  <si>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</si>
  <si>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</si>
  <si>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</si>
  <si>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</si>
  <si>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</si>
  <si>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</si>
  <si>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</si>
  <si>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</si>
  <si>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</si>
  <si>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</si>
  <si>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</si>
  <si>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</si>
  <si>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</si>
  <si>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</si>
  <si>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</si>
  <si>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</si>
  <si>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</si>
  <si>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</si>
  <si>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</si>
  <si>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</si>
  <si>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</si>
  <si>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</si>
  <si>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</si>
  <si>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</si>
  <si>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</si>
  <si>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</si>
  <si>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</si>
  <si>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</si>
  <si>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</si>
  <si>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</si>
  <si>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</si>
  <si>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</si>
  <si>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</si>
  <si>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</si>
  <si>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</si>
  <si>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</si>
  <si>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</si>
  <si>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</si>
  <si>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</si>
  <si>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</si>
  <si>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</si>
  <si>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</si>
  <si>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</si>
  <si>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</si>
  <si>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</si>
  <si>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</si>
  <si>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</si>
  <si>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</si>
  <si>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</si>
  <si>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</si>
  <si>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</si>
  <si>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</si>
  <si>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</si>
  <si>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</si>
  <si>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</si>
  <si>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</si>
  <si>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</si>
  <si>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</si>
  <si>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</si>
  <si>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</si>
  <si>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</si>
  <si>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</si>
  <si>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</si>
  <si>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</si>
  <si>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</si>
  <si>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</si>
  <si>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</si>
  <si>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</si>
  <si>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</si>
  <si>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</si>
  <si>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</si>
  <si>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</si>
  <si>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</si>
  <si>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</si>
  <si>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</si>
  <si>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</si>
  <si>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</si>
  <si>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</si>
  <si>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</si>
  <si>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</si>
  <si>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</si>
  <si>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</si>
  <si>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</si>
  <si>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</si>
  <si>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</si>
  <si>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</si>
  <si>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</si>
  <si>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</si>
  <si>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</si>
  <si>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</si>
  <si>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</si>
  <si>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</si>
  <si>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</si>
  <si>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</si>
  <si>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</si>
  <si>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</si>
  <si>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</si>
  <si>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</si>
  <si>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</si>
  <si>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</si>
  <si>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</si>
  <si>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</si>
  <si>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京都府　向日市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</si>
  <si>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</si>
  <si>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</si>
  <si>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</si>
  <si>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</si>
  <si>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</si>
  <si>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</si>
  <si>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</si>
  <si>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</si>
  <si>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</si>
  <si>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</si>
  <si>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</si>
  <si>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今後もアセットマネジメントにより、管路更新を進めていくため、建設改良費の増加と、それに伴う企業債の増加が見込まれます。
　将来的な給水収益の減少が見込まれる中で、計画的な更新を行っていくため、中長期的な経営の基本計画である「経営戦略」策定に取り組んでいます。</t>
    <rPh sb="1" eb="3">
      <t>コンゴ</t>
    </rPh>
    <rPh sb="18" eb="20">
      <t>カンロ</t>
    </rPh>
    <rPh sb="20" eb="22">
      <t>コウシン</t>
    </rPh>
    <rPh sb="23" eb="24">
      <t>スス</t>
    </rPh>
    <rPh sb="31" eb="33">
      <t>ケンセツ</t>
    </rPh>
    <rPh sb="33" eb="35">
      <t>カイリョウ</t>
    </rPh>
    <rPh sb="35" eb="36">
      <t>ヒ</t>
    </rPh>
    <rPh sb="37" eb="39">
      <t>ゾウカ</t>
    </rPh>
    <rPh sb="44" eb="45">
      <t>トモナ</t>
    </rPh>
    <rPh sb="46" eb="48">
      <t>キギョウ</t>
    </rPh>
    <rPh sb="48" eb="49">
      <t>サイ</t>
    </rPh>
    <rPh sb="50" eb="52">
      <t>ゾウカ</t>
    </rPh>
    <rPh sb="53" eb="55">
      <t>ミコ</t>
    </rPh>
    <rPh sb="62" eb="65">
      <t>ショウライテキ</t>
    </rPh>
    <rPh sb="66" eb="68">
      <t>キュウスイ</t>
    </rPh>
    <rPh sb="68" eb="70">
      <t>シュウエキ</t>
    </rPh>
    <rPh sb="71" eb="73">
      <t>ゲンショウ</t>
    </rPh>
    <rPh sb="74" eb="76">
      <t>ミコ</t>
    </rPh>
    <rPh sb="79" eb="80">
      <t>ナカ</t>
    </rPh>
    <rPh sb="82" eb="85">
      <t>ケイカクテキ</t>
    </rPh>
    <rPh sb="86" eb="88">
      <t>コウシン</t>
    </rPh>
    <rPh sb="89" eb="90">
      <t>オコナ</t>
    </rPh>
    <phoneticPr fontId="4"/>
  </si>
  <si>
    <t>①経常収支比率
　近年100％以上で推移しており、望ましい状態といえますが、今後人口減少による給水収益の減少に伴い、数値の悪化が懸念されます。
③流動比率
　流動比率は依然として類似団体を下回っており、現金等の流動資産の保有が少ないことが要因として挙げられます。
④企業債残高対給水収益比率
　類似団体より低いものの、今後も水道施設の耐震化を進めていくことにより、建設改良による企業債の発行額が増加し、数値の悪化が見込まれます。
⑤料金回収率
　経常収支比率と同様、100％以上で推移しており、現在の回収率を維持することが望ましいと考えています。
⑥給水原価
　京都府営水と自己水源の2水源を確保していることから、京都府営水の受水費に加え、自己水の浄水施設にかかる浄水費用、減価償却費により給水原価が高くなっています。</t>
    <rPh sb="1" eb="3">
      <t>ケイジョウ</t>
    </rPh>
    <rPh sb="3" eb="5">
      <t>シュウシ</t>
    </rPh>
    <rPh sb="5" eb="7">
      <t>ヒリツ</t>
    </rPh>
    <rPh sb="9" eb="11">
      <t>キンネン</t>
    </rPh>
    <rPh sb="15" eb="17">
      <t>イジョウ</t>
    </rPh>
    <rPh sb="18" eb="20">
      <t>スイイ</t>
    </rPh>
    <rPh sb="25" eb="26">
      <t>ノゾ</t>
    </rPh>
    <rPh sb="29" eb="31">
      <t>ジョウタイ</t>
    </rPh>
    <rPh sb="38" eb="40">
      <t>コンゴ</t>
    </rPh>
    <rPh sb="40" eb="42">
      <t>ジンコウ</t>
    </rPh>
    <rPh sb="42" eb="44">
      <t>ゲンショウ</t>
    </rPh>
    <rPh sb="47" eb="49">
      <t>キュウスイ</t>
    </rPh>
    <rPh sb="49" eb="51">
      <t>シュウエキ</t>
    </rPh>
    <rPh sb="52" eb="54">
      <t>ゲンショウ</t>
    </rPh>
    <rPh sb="55" eb="56">
      <t>トモナ</t>
    </rPh>
    <rPh sb="58" eb="60">
      <t>スウチ</t>
    </rPh>
    <rPh sb="61" eb="63">
      <t>アッカ</t>
    </rPh>
    <rPh sb="64" eb="66">
      <t>ケネン</t>
    </rPh>
    <rPh sb="147" eb="149">
      <t>ルイジ</t>
    </rPh>
    <rPh sb="149" eb="151">
      <t>ダンタイ</t>
    </rPh>
    <rPh sb="153" eb="154">
      <t>ヒク</t>
    </rPh>
    <rPh sb="159" eb="161">
      <t>コンゴ</t>
    </rPh>
    <rPh sb="162" eb="164">
      <t>スイドウ</t>
    </rPh>
    <rPh sb="164" eb="166">
      <t>シセツ</t>
    </rPh>
    <rPh sb="167" eb="170">
      <t>タイシンカ</t>
    </rPh>
    <rPh sb="171" eb="172">
      <t>スス</t>
    </rPh>
    <rPh sb="182" eb="184">
      <t>ケンセツ</t>
    </rPh>
    <rPh sb="184" eb="186">
      <t>カイリョウ</t>
    </rPh>
    <rPh sb="189" eb="191">
      <t>キギョウ</t>
    </rPh>
    <rPh sb="191" eb="192">
      <t>サイ</t>
    </rPh>
    <rPh sb="193" eb="196">
      <t>ハッコウガク</t>
    </rPh>
    <rPh sb="197" eb="199">
      <t>ゾウカ</t>
    </rPh>
    <rPh sb="201" eb="203">
      <t>スウチ</t>
    </rPh>
    <rPh sb="204" eb="206">
      <t>アッカ</t>
    </rPh>
    <rPh sb="207" eb="209">
      <t>ミコ</t>
    </rPh>
    <rPh sb="216" eb="218">
      <t>リョウキン</t>
    </rPh>
    <rPh sb="218" eb="220">
      <t>カイシュウ</t>
    </rPh>
    <rPh sb="220" eb="221">
      <t>リツ</t>
    </rPh>
    <rPh sb="223" eb="225">
      <t>ケイジョウ</t>
    </rPh>
    <rPh sb="225" eb="227">
      <t>シュウシ</t>
    </rPh>
    <rPh sb="227" eb="229">
      <t>ヒリツ</t>
    </rPh>
    <rPh sb="230" eb="232">
      <t>ドウヨウ</t>
    </rPh>
    <rPh sb="237" eb="239">
      <t>イジョウ</t>
    </rPh>
    <rPh sb="240" eb="242">
      <t>スイイ</t>
    </rPh>
    <rPh sb="247" eb="249">
      <t>ゲンザイ</t>
    </rPh>
    <rPh sb="250" eb="252">
      <t>カイシュウ</t>
    </rPh>
    <rPh sb="252" eb="253">
      <t>リツ</t>
    </rPh>
    <rPh sb="254" eb="256">
      <t>イジ</t>
    </rPh>
    <rPh sb="261" eb="262">
      <t>ノゾ</t>
    </rPh>
    <rPh sb="266" eb="267">
      <t>カンガ</t>
    </rPh>
    <rPh sb="281" eb="283">
      <t>キョウト</t>
    </rPh>
    <rPh sb="283" eb="285">
      <t>フエイ</t>
    </rPh>
    <rPh sb="285" eb="286">
      <t>スイ</t>
    </rPh>
    <rPh sb="287" eb="289">
      <t>ジコ</t>
    </rPh>
    <rPh sb="289" eb="291">
      <t>スイゲン</t>
    </rPh>
    <rPh sb="293" eb="295">
      <t>スイゲン</t>
    </rPh>
    <rPh sb="296" eb="298">
      <t>カクホ</t>
    </rPh>
    <rPh sb="307" eb="309">
      <t>キョウト</t>
    </rPh>
    <rPh sb="309" eb="311">
      <t>フエイ</t>
    </rPh>
    <rPh sb="311" eb="312">
      <t>スイ</t>
    </rPh>
    <rPh sb="313" eb="315">
      <t>ジュスイ</t>
    </rPh>
    <rPh sb="315" eb="316">
      <t>ヒ</t>
    </rPh>
    <rPh sb="317" eb="318">
      <t>クワ</t>
    </rPh>
    <rPh sb="320" eb="322">
      <t>ジコ</t>
    </rPh>
    <rPh sb="322" eb="323">
      <t>スイ</t>
    </rPh>
    <rPh sb="324" eb="326">
      <t>ジョウスイ</t>
    </rPh>
    <rPh sb="326" eb="328">
      <t>シセツ</t>
    </rPh>
    <rPh sb="332" eb="334">
      <t>ジョウスイ</t>
    </rPh>
    <rPh sb="334" eb="336">
      <t>ヒヨウ</t>
    </rPh>
    <rPh sb="337" eb="339">
      <t>ゲンカ</t>
    </rPh>
    <rPh sb="339" eb="341">
      <t>ショウキャク</t>
    </rPh>
    <rPh sb="341" eb="342">
      <t>ヒ</t>
    </rPh>
    <rPh sb="345" eb="347">
      <t>キュウスイ</t>
    </rPh>
    <rPh sb="347" eb="349">
      <t>ゲンカ</t>
    </rPh>
    <rPh sb="350" eb="351">
      <t>タカ</t>
    </rPh>
    <phoneticPr fontId="4"/>
  </si>
  <si>
    <t>①有形固定資産減価償却率
　他市町よりやや高い率で推移していますが、概ね全国平均と同様であり、資産全体の半分程度償却が進んでいます。
②管路経年化率
　年々数値が悪化しており、法定耐用年数を経過した管路が増してきています。なお、状態が良好で使用可能な管路は、法定耐用年数を経過した管路であっても、有効に活用しています。
③管路更新率
　積極的に管路の更新を進めることで、類似団体を上回るペースで更新を進めています。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タシ</t>
    </rPh>
    <rPh sb="16" eb="17">
      <t>マチ</t>
    </rPh>
    <rPh sb="21" eb="22">
      <t>タカ</t>
    </rPh>
    <rPh sb="23" eb="24">
      <t>リツ</t>
    </rPh>
    <rPh sb="25" eb="27">
      <t>スイイ</t>
    </rPh>
    <rPh sb="34" eb="35">
      <t>オオム</t>
    </rPh>
    <rPh sb="36" eb="38">
      <t>ゼンコク</t>
    </rPh>
    <rPh sb="38" eb="40">
      <t>ヘイキン</t>
    </rPh>
    <rPh sb="41" eb="43">
      <t>ドウヨウ</t>
    </rPh>
    <rPh sb="47" eb="49">
      <t>シサン</t>
    </rPh>
    <rPh sb="49" eb="51">
      <t>ゼンタイ</t>
    </rPh>
    <rPh sb="52" eb="54">
      <t>ハンブン</t>
    </rPh>
    <rPh sb="54" eb="56">
      <t>テイド</t>
    </rPh>
    <rPh sb="56" eb="58">
      <t>ショウキャク</t>
    </rPh>
    <rPh sb="59" eb="60">
      <t>スス</t>
    </rPh>
    <rPh sb="69" eb="71">
      <t>カンロ</t>
    </rPh>
    <rPh sb="71" eb="74">
      <t>ケイネンカ</t>
    </rPh>
    <rPh sb="74" eb="75">
      <t>リツ</t>
    </rPh>
    <rPh sb="77" eb="79">
      <t>ネンネン</t>
    </rPh>
    <rPh sb="79" eb="81">
      <t>スウチ</t>
    </rPh>
    <rPh sb="82" eb="84">
      <t>アッカ</t>
    </rPh>
    <rPh sb="89" eb="91">
      <t>ホウテイ</t>
    </rPh>
    <rPh sb="91" eb="93">
      <t>タイヨウ</t>
    </rPh>
    <rPh sb="93" eb="95">
      <t>ネンスウ</t>
    </rPh>
    <rPh sb="96" eb="98">
      <t>ケイカ</t>
    </rPh>
    <rPh sb="100" eb="102">
      <t>カンロ</t>
    </rPh>
    <rPh sb="103" eb="104">
      <t>マ</t>
    </rPh>
    <rPh sb="115" eb="117">
      <t>ジョウタイ</t>
    </rPh>
    <rPh sb="118" eb="120">
      <t>リョウコウ</t>
    </rPh>
    <rPh sb="121" eb="123">
      <t>シヨウ</t>
    </rPh>
    <rPh sb="123" eb="125">
      <t>カノウ</t>
    </rPh>
    <rPh sb="126" eb="128">
      <t>カンロ</t>
    </rPh>
    <rPh sb="130" eb="132">
      <t>ホウテイ</t>
    </rPh>
    <rPh sb="132" eb="134">
      <t>タイヨウ</t>
    </rPh>
    <rPh sb="134" eb="136">
      <t>ネンスウ</t>
    </rPh>
    <rPh sb="137" eb="139">
      <t>ケイカ</t>
    </rPh>
    <rPh sb="141" eb="143">
      <t>カンロ</t>
    </rPh>
    <rPh sb="149" eb="151">
      <t>ユウコウ</t>
    </rPh>
    <rPh sb="152" eb="154">
      <t>カツヨウ</t>
    </rPh>
    <rPh sb="163" eb="165">
      <t>カンロ</t>
    </rPh>
    <rPh sb="165" eb="167">
      <t>コウシン</t>
    </rPh>
    <rPh sb="167" eb="168">
      <t>リツ</t>
    </rPh>
    <rPh sb="170" eb="173">
      <t>セッキョクテキ</t>
    </rPh>
    <rPh sb="174" eb="176">
      <t>カンロ</t>
    </rPh>
    <rPh sb="177" eb="179">
      <t>コウシン</t>
    </rPh>
    <rPh sb="180" eb="181">
      <t>スス</t>
    </rPh>
    <rPh sb="187" eb="189">
      <t>ルイジ</t>
    </rPh>
    <rPh sb="189" eb="191">
      <t>ダンタイ</t>
    </rPh>
    <rPh sb="192" eb="194">
      <t>ウワマワ</t>
    </rPh>
    <rPh sb="199" eb="201">
      <t>コウシン</t>
    </rPh>
    <rPh sb="202" eb="203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</si>
</sst>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0.86</c:v>
                </c:pt>
                <c:pt idx="2">
                  <c:v>1.1100000000000001</c:v>
                </c:pt>
                <c:pt idx="3">
                  <c:v>2.7</c:v>
                </c:pt>
                <c:pt idx="4">
                  <c:v>1.1599999999999999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D-4BC4-B0A5-1BF4D0467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37056"/>
        <c:axId val="8905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0.83</c:v>
                </c:pt>
                <c:pt idx="2">
                  <c:v>0.72</c:v>
                </c:pt>
                <c:pt idx="3">
                  <c:v>0.71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1D-4BC4-B0A5-1BF4D0467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37056"/>
        <c:axId val="89055616"/>
      </c:lineChart>
      <c:dateAx>
        <c:axId val="8903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055616"/>
        <c:crosses val="autoZero"/>
        <c:auto val="1"/>
        <c:lblOffset val="100"/>
        <c:baseTimeUnit val="years"/>
      </c:dateAx>
      <c:valAx>
        <c:axId val="8905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03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49.16</c:v>
                </c:pt>
                <c:pt idx="1">
                  <c:v>47.46</c:v>
                </c:pt>
                <c:pt idx="2">
                  <c:v>45.78</c:v>
                </c:pt>
                <c:pt idx="3">
                  <c:v>45.45</c:v>
                </c:pt>
                <c:pt idx="4">
                  <c:v>45.67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B-41F9-8FEB-18DA5CBF0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56672"/>
        <c:axId val="9257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59.88</c:v>
                </c:pt>
                <c:pt idx="1">
                  <c:v>59.68</c:v>
                </c:pt>
                <c:pt idx="2">
                  <c:v>59.17</c:v>
                </c:pt>
                <c:pt idx="3">
                  <c:v>59.34</c:v>
                </c:pt>
                <c:pt idx="4">
                  <c:v>59.11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DB-41F9-8FEB-18DA5CBF0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56672"/>
        <c:axId val="92575232"/>
      </c:lineChart>
      <c:dateAx>
        <c:axId val="92556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75232"/>
        <c:crosses val="autoZero"/>
        <c:auto val="1"/>
        <c:lblOffset val="100"/>
        <c:baseTimeUnit val="years"/>
      </c:dateAx>
      <c:valAx>
        <c:axId val="9257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56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91.22</c:v>
                </c:pt>
                <c:pt idx="1">
                  <c:v>93.26</c:v>
                </c:pt>
                <c:pt idx="2">
                  <c:v>95.45</c:v>
                </c:pt>
                <c:pt idx="3">
                  <c:v>95.58</c:v>
                </c:pt>
                <c:pt idx="4">
                  <c:v>96.36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5-4247-9BEB-D92462FA0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93152"/>
        <c:axId val="9259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87.65</c:v>
                </c:pt>
                <c:pt idx="1">
                  <c:v>87.63</c:v>
                </c:pt>
                <c:pt idx="2">
                  <c:v>87.6</c:v>
                </c:pt>
                <c:pt idx="3">
                  <c:v>87.74</c:v>
                </c:pt>
                <c:pt idx="4">
                  <c:v>87.91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E5-4247-9BEB-D92462FA0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93152"/>
        <c:axId val="92599424"/>
      </c:lineChart>
      <c:dateAx>
        <c:axId val="9259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99424"/>
        <c:crosses val="autoZero"/>
        <c:auto val="1"/>
        <c:lblOffset val="100"/>
        <c:baseTimeUnit val="years"/>
      </c:dateAx>
      <c:valAx>
        <c:axId val="9259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59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102.92</c:v>
                </c:pt>
                <c:pt idx="1">
                  <c:v>103.73</c:v>
                </c:pt>
                <c:pt idx="2">
                  <c:v>111.44</c:v>
                </c:pt>
                <c:pt idx="3">
                  <c:v>116.13</c:v>
                </c:pt>
                <c:pt idx="4">
                  <c:v>117.11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C-4485-AEF2-51E2F486C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04608"/>
        <c:axId val="8921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108.24</c:v>
                </c:pt>
                <c:pt idx="1">
                  <c:v>107.8</c:v>
                </c:pt>
                <c:pt idx="2">
                  <c:v>111.96</c:v>
                </c:pt>
                <c:pt idx="3">
                  <c:v>112.69</c:v>
                </c:pt>
                <c:pt idx="4">
                  <c:v>113.16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9C-4485-AEF2-51E2F486C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04608"/>
        <c:axId val="89210880"/>
      </c:lineChart>
      <c:dateAx>
        <c:axId val="89204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10880"/>
        <c:crosses val="autoZero"/>
        <c:auto val="1"/>
        <c:lblOffset val="100"/>
        <c:baseTimeUnit val="years"/>
      </c:dateAx>
      <c:valAx>
        <c:axId val="89210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04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45.23</c:v>
                </c:pt>
                <c:pt idx="1">
                  <c:v>46.27</c:v>
                </c:pt>
                <c:pt idx="2">
                  <c:v>47.04</c:v>
                </c:pt>
                <c:pt idx="3">
                  <c:v>47.33</c:v>
                </c:pt>
                <c:pt idx="4">
                  <c:v>47.59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66-4FDE-A39E-77293998D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45184"/>
        <c:axId val="892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38.69</c:v>
                </c:pt>
                <c:pt idx="1">
                  <c:v>39.65</c:v>
                </c:pt>
                <c:pt idx="2">
                  <c:v>45.25</c:v>
                </c:pt>
                <c:pt idx="3">
                  <c:v>46.27</c:v>
                </c:pt>
                <c:pt idx="4">
                  <c:v>46.88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66-4FDE-A39E-77293998D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45184"/>
        <c:axId val="89247104"/>
      </c:lineChart>
      <c:dateAx>
        <c:axId val="8924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47104"/>
        <c:crosses val="autoZero"/>
        <c:auto val="1"/>
        <c:lblOffset val="100"/>
        <c:baseTimeUnit val="years"/>
      </c:dateAx>
      <c:valAx>
        <c:axId val="892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4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7.35</c:v>
                </c:pt>
                <c:pt idx="1">
                  <c:v>8.43</c:v>
                </c:pt>
                <c:pt idx="2">
                  <c:v>10.69</c:v>
                </c:pt>
                <c:pt idx="3">
                  <c:v>12.04</c:v>
                </c:pt>
                <c:pt idx="4">
                  <c:v>13.03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8-42C5-B58B-ED8BDAE06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00448"/>
        <c:axId val="89402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</c:v>
                </c:pt>
                <c:pt idx="1">
                  <c:v>9.7100000000000009</c:v>
                </c:pt>
                <c:pt idx="2">
                  <c:v>10.71</c:v>
                </c:pt>
                <c:pt idx="3">
                  <c:v>10.93</c:v>
                </c:pt>
                <c:pt idx="4">
                  <c:v>13.39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E8-42C5-B58B-ED8BDAE06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00448"/>
        <c:axId val="89402368"/>
      </c:lineChart>
      <c:dateAx>
        <c:axId val="8940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02368"/>
        <c:crosses val="autoZero"/>
        <c:auto val="1"/>
        <c:lblOffset val="100"/>
        <c:baseTimeUnit val="years"/>
      </c:dateAx>
      <c:valAx>
        <c:axId val="89402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00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46.47</c:v>
                </c:pt>
                <c:pt idx="1">
                  <c:v>43.86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A-473A-82D6-15F552184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29120"/>
        <c:axId val="8943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4.46</c:v>
                </c:pt>
                <c:pt idx="1">
                  <c:v>4.3899999999999997</c:v>
                </c:pt>
                <c:pt idx="2">
                  <c:v>0.41</c:v>
                </c:pt>
                <c:pt idx="3">
                  <c:v>0.54</c:v>
                </c:pt>
                <c:pt idx="4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0A-473A-82D6-15F552184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29120"/>
        <c:axId val="89431040"/>
      </c:lineChart>
      <c:dateAx>
        <c:axId val="8942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31040"/>
        <c:crosses val="autoZero"/>
        <c:auto val="1"/>
        <c:lblOffset val="100"/>
        <c:baseTimeUnit val="years"/>
      </c:dateAx>
      <c:valAx>
        <c:axId val="89431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2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316.58</c:v>
                </c:pt>
                <c:pt idx="1">
                  <c:v>389.66</c:v>
                </c:pt>
                <c:pt idx="2">
                  <c:v>247.79</c:v>
                </c:pt>
                <c:pt idx="3">
                  <c:v>253.74</c:v>
                </c:pt>
                <c:pt idx="4">
                  <c:v>254.74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D-49A9-B674-EE43CFD8A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45120"/>
        <c:axId val="8944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701</c:v>
                </c:pt>
                <c:pt idx="1">
                  <c:v>739.59</c:v>
                </c:pt>
                <c:pt idx="2">
                  <c:v>335.95</c:v>
                </c:pt>
                <c:pt idx="3">
                  <c:v>346.59</c:v>
                </c:pt>
                <c:pt idx="4">
                  <c:v>357.82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D-49A9-B674-EE43CFD8A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45120"/>
        <c:axId val="89447040"/>
      </c:lineChart>
      <c:dateAx>
        <c:axId val="89445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47040"/>
        <c:crosses val="autoZero"/>
        <c:auto val="1"/>
        <c:lblOffset val="100"/>
        <c:baseTimeUnit val="years"/>
      </c:dateAx>
      <c:valAx>
        <c:axId val="89447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45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200.05</c:v>
                </c:pt>
                <c:pt idx="1">
                  <c:v>195.57</c:v>
                </c:pt>
                <c:pt idx="2">
                  <c:v>198.45</c:v>
                </c:pt>
                <c:pt idx="3">
                  <c:v>223.04</c:v>
                </c:pt>
                <c:pt idx="4">
                  <c:v>241.03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6-4751-B6A3-C2A0B7557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89792"/>
        <c:axId val="8949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330.99</c:v>
                </c:pt>
                <c:pt idx="1">
                  <c:v>324.08999999999997</c:v>
                </c:pt>
                <c:pt idx="2">
                  <c:v>319.82</c:v>
                </c:pt>
                <c:pt idx="3">
                  <c:v>312.02999999999997</c:v>
                </c:pt>
                <c:pt idx="4">
                  <c:v>307.45999999999998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46-4751-B6A3-C2A0B7557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89792"/>
        <c:axId val="89491712"/>
      </c:lineChart>
      <c:dateAx>
        <c:axId val="89489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91712"/>
        <c:crosses val="autoZero"/>
        <c:auto val="1"/>
        <c:lblOffset val="100"/>
        <c:baseTimeUnit val="years"/>
      </c:dateAx>
      <c:valAx>
        <c:axId val="89491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89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97.94</c:v>
                </c:pt>
                <c:pt idx="1">
                  <c:v>98.86</c:v>
                </c:pt>
                <c:pt idx="2">
                  <c:v>104.38</c:v>
                </c:pt>
                <c:pt idx="3">
                  <c:v>108.74</c:v>
                </c:pt>
                <c:pt idx="4">
                  <c:v>111.17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8-4DB9-8F3C-ABCD9B6E7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06752"/>
        <c:axId val="9210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100.27</c:v>
                </c:pt>
                <c:pt idx="1">
                  <c:v>99.46</c:v>
                </c:pt>
                <c:pt idx="2">
                  <c:v>105.21</c:v>
                </c:pt>
                <c:pt idx="3">
                  <c:v>105.71</c:v>
                </c:pt>
                <c:pt idx="4">
                  <c:v>106.01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8-4DB9-8F3C-ABCD9B6E7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06752"/>
        <c:axId val="92108672"/>
      </c:lineChart>
      <c:dateAx>
        <c:axId val="9210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08672"/>
        <c:crosses val="autoZero"/>
        <c:auto val="1"/>
        <c:lblOffset val="100"/>
        <c:baseTimeUnit val="years"/>
      </c:dateAx>
      <c:valAx>
        <c:axId val="9210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0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214.33</c:v>
                </c:pt>
                <c:pt idx="1">
                  <c:v>213.32</c:v>
                </c:pt>
                <c:pt idx="2">
                  <c:v>202.82</c:v>
                </c:pt>
                <c:pt idx="3">
                  <c:v>185.53</c:v>
                </c:pt>
                <c:pt idx="4">
                  <c:v>179.76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6-4C6A-99CC-403D15290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26592"/>
        <c:axId val="9212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169.62</c:v>
                </c:pt>
                <c:pt idx="1">
                  <c:v>171.78</c:v>
                </c:pt>
                <c:pt idx="2">
                  <c:v>162.59</c:v>
                </c:pt>
                <c:pt idx="3">
                  <c:v>162.15</c:v>
                </c:pt>
                <c:pt idx="4">
                  <c:v>162.24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26-4C6A-99CC-403D15290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26592"/>
        <c:axId val="92128768"/>
      </c:lineChart>
      <c:dateAx>
        <c:axId val="921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28768"/>
        <c:crosses val="autoZero"/>
        <c:auto val="1"/>
        <c:lblOffset val="100"/>
        <c:baseTimeUnit val="years"/>
      </c:dateAx>
      <c:valAx>
        <c:axId val="9212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26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D55" zoomScale="85" zoomScaleNormal="85" workbookViewId="0">
      <selection activeCell="BL66" sqref="BL66:BZ82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5" t="str">
        <f>データ!H6</f>
        <v>京都府　向日市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A4</v>
      </c>
      <c r="X8" s="59"/>
      <c r="Y8" s="59"/>
      <c r="Z8" s="59"/>
      <c r="AA8" s="59"/>
      <c r="AB8" s="59"/>
      <c r="AC8" s="59"/>
      <c r="AD8" s="60" t="s">
        <v>116</v>
      </c>
      <c r="AE8" s="60"/>
      <c r="AF8" s="60"/>
      <c r="AG8" s="60"/>
      <c r="AH8" s="60"/>
      <c r="AI8" s="60"/>
      <c r="AJ8" s="60"/>
      <c r="AK8" s="5"/>
      <c r="AL8" s="61">
        <f>データ!$R$6</f>
        <v>55731</v>
      </c>
      <c r="AM8" s="61"/>
      <c r="AN8" s="61"/>
      <c r="AO8" s="61"/>
      <c r="AP8" s="61"/>
      <c r="AQ8" s="61"/>
      <c r="AR8" s="61"/>
      <c r="AS8" s="61"/>
      <c r="AT8" s="51">
        <f>データ!$S$6</f>
        <v>7.72</v>
      </c>
      <c r="AU8" s="52"/>
      <c r="AV8" s="52"/>
      <c r="AW8" s="52"/>
      <c r="AX8" s="52"/>
      <c r="AY8" s="52"/>
      <c r="AZ8" s="52"/>
      <c r="BA8" s="52"/>
      <c r="BB8" s="53">
        <f>データ!$T$6</f>
        <v>7219.04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67.150000000000006</v>
      </c>
      <c r="J10" s="52"/>
      <c r="K10" s="52"/>
      <c r="L10" s="52"/>
      <c r="M10" s="52"/>
      <c r="N10" s="52"/>
      <c r="O10" s="64"/>
      <c r="P10" s="53">
        <f>データ!$P$6</f>
        <v>100</v>
      </c>
      <c r="Q10" s="53"/>
      <c r="R10" s="53"/>
      <c r="S10" s="53"/>
      <c r="T10" s="53"/>
      <c r="U10" s="53"/>
      <c r="V10" s="53"/>
      <c r="W10" s="61">
        <f>データ!$Q$6</f>
        <v>3348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56413</v>
      </c>
      <c r="AM10" s="61"/>
      <c r="AN10" s="61"/>
      <c r="AO10" s="61"/>
      <c r="AP10" s="61"/>
      <c r="AQ10" s="61"/>
      <c r="AR10" s="61"/>
      <c r="AS10" s="61"/>
      <c r="AT10" s="51">
        <f>データ!$V$6</f>
        <v>7.72</v>
      </c>
      <c r="AU10" s="52"/>
      <c r="AV10" s="52"/>
      <c r="AW10" s="52"/>
      <c r="AX10" s="52"/>
      <c r="AY10" s="52"/>
      <c r="AZ10" s="52"/>
      <c r="BA10" s="52"/>
      <c r="BB10" s="53">
        <f>データ!$W$6</f>
        <v>7307.38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118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 x14ac:dyDescent="0.15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 x14ac:dyDescent="0.15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119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 x14ac:dyDescent="0.15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 x14ac:dyDescent="0.15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 x14ac:dyDescent="0.15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117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 x14ac:dyDescent="0.15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 x14ac:dyDescent="0.15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262081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京都府　向日市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>
        <f t="shared" si="3"/>
        <v>0</v>
      </c>
      <c r="N6" s="35" t="str">
        <f t="shared" si="3"/>
        <v>-</v>
      </c>
      <c r="O6" s="35">
        <f t="shared" si="3"/>
        <v>67.150000000000006</v>
      </c>
      <c r="P6" s="35">
        <f t="shared" si="3"/>
        <v>100</v>
      </c>
      <c r="Q6" s="35">
        <f t="shared" si="3"/>
        <v>3348</v>
      </c>
      <c r="R6" s="35">
        <f t="shared" si="3"/>
        <v>55731</v>
      </c>
      <c r="S6" s="35">
        <f t="shared" si="3"/>
        <v>7.72</v>
      </c>
      <c r="T6" s="35">
        <f t="shared" si="3"/>
        <v>7219.04</v>
      </c>
      <c r="U6" s="35">
        <f t="shared" si="3"/>
        <v>56413</v>
      </c>
      <c r="V6" s="35">
        <f t="shared" si="3"/>
        <v>7.72</v>
      </c>
      <c r="W6" s="35">
        <f t="shared" si="3"/>
        <v>7307.38</v>
      </c>
      <c r="X6" s="36">
        <f>IF(X7="",NA(),X7)</f>
        <v>102.92</v>
      </c>
      <c r="Y6" s="36">
        <f t="shared" ref="Y6:AG6" si="4">IF(Y7="",NA(),Y7)</f>
        <v>103.73</v>
      </c>
      <c r="Z6" s="36">
        <f t="shared" si="4"/>
        <v>111.44</v>
      </c>
      <c r="AA6" s="36">
        <f t="shared" si="4"/>
        <v>116.13</v>
      </c>
      <c r="AB6" s="36">
        <f t="shared" si="4"/>
        <v>117.11</v>
      </c>
      <c r="AC6" s="36">
        <f t="shared" si="4"/>
        <v>108.24</v>
      </c>
      <c r="AD6" s="36">
        <f t="shared" si="4"/>
        <v>107.8</v>
      </c>
      <c r="AE6" s="36">
        <f t="shared" si="4"/>
        <v>111.96</v>
      </c>
      <c r="AF6" s="36">
        <f t="shared" si="4"/>
        <v>112.69</v>
      </c>
      <c r="AG6" s="36">
        <f t="shared" si="4"/>
        <v>113.16</v>
      </c>
      <c r="AH6" s="35" t="str">
        <f>IF(AH7="","",IF(AH7="-","【-】","【"&amp;SUBSTITUTE(TEXT(AH7,"#,##0.00"),"-","△")&amp;"】"))</f>
        <v>【114.35】</v>
      </c>
      <c r="AI6" s="36">
        <f>IF(AI7="",NA(),AI7)</f>
        <v>46.47</v>
      </c>
      <c r="AJ6" s="36">
        <f t="shared" ref="AJ6:AR6" si="5">IF(AJ7="",NA(),AJ7)</f>
        <v>43.86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4.46</v>
      </c>
      <c r="AO6" s="36">
        <f t="shared" si="5"/>
        <v>4.3899999999999997</v>
      </c>
      <c r="AP6" s="36">
        <f t="shared" si="5"/>
        <v>0.41</v>
      </c>
      <c r="AQ6" s="36">
        <f t="shared" si="5"/>
        <v>0.54</v>
      </c>
      <c r="AR6" s="36">
        <f t="shared" si="5"/>
        <v>0.68</v>
      </c>
      <c r="AS6" s="35" t="str">
        <f>IF(AS7="","",IF(AS7="-","【-】","【"&amp;SUBSTITUTE(TEXT(AS7,"#,##0.00"),"-","△")&amp;"】"))</f>
        <v>【0.79】</v>
      </c>
      <c r="AT6" s="36">
        <f>IF(AT7="",NA(),AT7)</f>
        <v>316.58</v>
      </c>
      <c r="AU6" s="36">
        <f t="shared" ref="AU6:BC6" si="6">IF(AU7="",NA(),AU7)</f>
        <v>389.66</v>
      </c>
      <c r="AV6" s="36">
        <f t="shared" si="6"/>
        <v>247.79</v>
      </c>
      <c r="AW6" s="36">
        <f t="shared" si="6"/>
        <v>253.74</v>
      </c>
      <c r="AX6" s="36">
        <f t="shared" si="6"/>
        <v>254.74</v>
      </c>
      <c r="AY6" s="36">
        <f t="shared" si="6"/>
        <v>701</v>
      </c>
      <c r="AZ6" s="36">
        <f t="shared" si="6"/>
        <v>739.59</v>
      </c>
      <c r="BA6" s="36">
        <f t="shared" si="6"/>
        <v>335.95</v>
      </c>
      <c r="BB6" s="36">
        <f t="shared" si="6"/>
        <v>346.59</v>
      </c>
      <c r="BC6" s="36">
        <f t="shared" si="6"/>
        <v>357.82</v>
      </c>
      <c r="BD6" s="35" t="str">
        <f>IF(BD7="","",IF(BD7="-","【-】","【"&amp;SUBSTITUTE(TEXT(BD7,"#,##0.00"),"-","△")&amp;"】"))</f>
        <v>【262.87】</v>
      </c>
      <c r="BE6" s="36">
        <f>IF(BE7="",NA(),BE7)</f>
        <v>200.05</v>
      </c>
      <c r="BF6" s="36">
        <f t="shared" ref="BF6:BN6" si="7">IF(BF7="",NA(),BF7)</f>
        <v>195.57</v>
      </c>
      <c r="BG6" s="36">
        <f t="shared" si="7"/>
        <v>198.45</v>
      </c>
      <c r="BH6" s="36">
        <f t="shared" si="7"/>
        <v>223.04</v>
      </c>
      <c r="BI6" s="36">
        <f t="shared" si="7"/>
        <v>241.03</v>
      </c>
      <c r="BJ6" s="36">
        <f t="shared" si="7"/>
        <v>330.99</v>
      </c>
      <c r="BK6" s="36">
        <f t="shared" si="7"/>
        <v>324.08999999999997</v>
      </c>
      <c r="BL6" s="36">
        <f t="shared" si="7"/>
        <v>319.82</v>
      </c>
      <c r="BM6" s="36">
        <f t="shared" si="7"/>
        <v>312.02999999999997</v>
      </c>
      <c r="BN6" s="36">
        <f t="shared" si="7"/>
        <v>307.45999999999998</v>
      </c>
      <c r="BO6" s="35" t="str">
        <f>IF(BO7="","",IF(BO7="-","【-】","【"&amp;SUBSTITUTE(TEXT(BO7,"#,##0.00"),"-","△")&amp;"】"))</f>
        <v>【270.87】</v>
      </c>
      <c r="BP6" s="36">
        <f>IF(BP7="",NA(),BP7)</f>
        <v>97.94</v>
      </c>
      <c r="BQ6" s="36">
        <f t="shared" ref="BQ6:BY6" si="8">IF(BQ7="",NA(),BQ7)</f>
        <v>98.86</v>
      </c>
      <c r="BR6" s="36">
        <f t="shared" si="8"/>
        <v>104.38</v>
      </c>
      <c r="BS6" s="36">
        <f t="shared" si="8"/>
        <v>108.74</v>
      </c>
      <c r="BT6" s="36">
        <f t="shared" si="8"/>
        <v>111.17</v>
      </c>
      <c r="BU6" s="36">
        <f t="shared" si="8"/>
        <v>100.27</v>
      </c>
      <c r="BV6" s="36">
        <f t="shared" si="8"/>
        <v>99.46</v>
      </c>
      <c r="BW6" s="36">
        <f t="shared" si="8"/>
        <v>105.21</v>
      </c>
      <c r="BX6" s="36">
        <f t="shared" si="8"/>
        <v>105.71</v>
      </c>
      <c r="BY6" s="36">
        <f t="shared" si="8"/>
        <v>106.01</v>
      </c>
      <c r="BZ6" s="35" t="str">
        <f>IF(BZ7="","",IF(BZ7="-","【-】","【"&amp;SUBSTITUTE(TEXT(BZ7,"#,##0.00"),"-","△")&amp;"】"))</f>
        <v>【105.59】</v>
      </c>
      <c r="CA6" s="36">
        <f>IF(CA7="",NA(),CA7)</f>
        <v>214.33</v>
      </c>
      <c r="CB6" s="36">
        <f t="shared" ref="CB6:CJ6" si="9">IF(CB7="",NA(),CB7)</f>
        <v>213.32</v>
      </c>
      <c r="CC6" s="36">
        <f t="shared" si="9"/>
        <v>202.82</v>
      </c>
      <c r="CD6" s="36">
        <f t="shared" si="9"/>
        <v>185.53</v>
      </c>
      <c r="CE6" s="36">
        <f t="shared" si="9"/>
        <v>179.76</v>
      </c>
      <c r="CF6" s="36">
        <f t="shared" si="9"/>
        <v>169.62</v>
      </c>
      <c r="CG6" s="36">
        <f t="shared" si="9"/>
        <v>171.78</v>
      </c>
      <c r="CH6" s="36">
        <f t="shared" si="9"/>
        <v>162.59</v>
      </c>
      <c r="CI6" s="36">
        <f t="shared" si="9"/>
        <v>162.15</v>
      </c>
      <c r="CJ6" s="36">
        <f t="shared" si="9"/>
        <v>162.24</v>
      </c>
      <c r="CK6" s="35" t="str">
        <f>IF(CK7="","",IF(CK7="-","【-】","【"&amp;SUBSTITUTE(TEXT(CK7,"#,##0.00"),"-","△")&amp;"】"))</f>
        <v>【163.27】</v>
      </c>
      <c r="CL6" s="36">
        <f>IF(CL7="",NA(),CL7)</f>
        <v>49.16</v>
      </c>
      <c r="CM6" s="36">
        <f t="shared" ref="CM6:CU6" si="10">IF(CM7="",NA(),CM7)</f>
        <v>47.46</v>
      </c>
      <c r="CN6" s="36">
        <f t="shared" si="10"/>
        <v>45.78</v>
      </c>
      <c r="CO6" s="36">
        <f t="shared" si="10"/>
        <v>45.45</v>
      </c>
      <c r="CP6" s="36">
        <f t="shared" si="10"/>
        <v>45.67</v>
      </c>
      <c r="CQ6" s="36">
        <f t="shared" si="10"/>
        <v>59.88</v>
      </c>
      <c r="CR6" s="36">
        <f t="shared" si="10"/>
        <v>59.68</v>
      </c>
      <c r="CS6" s="36">
        <f t="shared" si="10"/>
        <v>59.17</v>
      </c>
      <c r="CT6" s="36">
        <f t="shared" si="10"/>
        <v>59.34</v>
      </c>
      <c r="CU6" s="36">
        <f t="shared" si="10"/>
        <v>59.11</v>
      </c>
      <c r="CV6" s="35" t="str">
        <f>IF(CV7="","",IF(CV7="-","【-】","【"&amp;SUBSTITUTE(TEXT(CV7,"#,##0.00"),"-","△")&amp;"】"))</f>
        <v>【59.94】</v>
      </c>
      <c r="CW6" s="36">
        <f>IF(CW7="",NA(),CW7)</f>
        <v>91.22</v>
      </c>
      <c r="CX6" s="36">
        <f t="shared" ref="CX6:DF6" si="11">IF(CX7="",NA(),CX7)</f>
        <v>93.26</v>
      </c>
      <c r="CY6" s="36">
        <f t="shared" si="11"/>
        <v>95.45</v>
      </c>
      <c r="CZ6" s="36">
        <f t="shared" si="11"/>
        <v>95.58</v>
      </c>
      <c r="DA6" s="36">
        <f t="shared" si="11"/>
        <v>96.36</v>
      </c>
      <c r="DB6" s="36">
        <f t="shared" si="11"/>
        <v>87.65</v>
      </c>
      <c r="DC6" s="36">
        <f t="shared" si="11"/>
        <v>87.63</v>
      </c>
      <c r="DD6" s="36">
        <f t="shared" si="11"/>
        <v>87.6</v>
      </c>
      <c r="DE6" s="36">
        <f t="shared" si="11"/>
        <v>87.74</v>
      </c>
      <c r="DF6" s="36">
        <f t="shared" si="11"/>
        <v>87.91</v>
      </c>
      <c r="DG6" s="35" t="str">
        <f>IF(DG7="","",IF(DG7="-","【-】","【"&amp;SUBSTITUTE(TEXT(DG7,"#,##0.00"),"-","△")&amp;"】"))</f>
        <v>【90.22】</v>
      </c>
      <c r="DH6" s="36">
        <f>IF(DH7="",NA(),DH7)</f>
        <v>45.23</v>
      </c>
      <c r="DI6" s="36">
        <f t="shared" ref="DI6:DQ6" si="12">IF(DI7="",NA(),DI7)</f>
        <v>46.27</v>
      </c>
      <c r="DJ6" s="36">
        <f t="shared" si="12"/>
        <v>47.04</v>
      </c>
      <c r="DK6" s="36">
        <f t="shared" si="12"/>
        <v>47.33</v>
      </c>
      <c r="DL6" s="36">
        <f t="shared" si="12"/>
        <v>47.59</v>
      </c>
      <c r="DM6" s="36">
        <f t="shared" si="12"/>
        <v>38.69</v>
      </c>
      <c r="DN6" s="36">
        <f t="shared" si="12"/>
        <v>39.65</v>
      </c>
      <c r="DO6" s="36">
        <f t="shared" si="12"/>
        <v>45.25</v>
      </c>
      <c r="DP6" s="36">
        <f t="shared" si="12"/>
        <v>46.27</v>
      </c>
      <c r="DQ6" s="36">
        <f t="shared" si="12"/>
        <v>46.88</v>
      </c>
      <c r="DR6" s="35" t="str">
        <f>IF(DR7="","",IF(DR7="-","【-】","【"&amp;SUBSTITUTE(TEXT(DR7,"#,##0.00"),"-","△")&amp;"】"))</f>
        <v>【47.91】</v>
      </c>
      <c r="DS6" s="36">
        <f>IF(DS7="",NA(),DS7)</f>
        <v>7.35</v>
      </c>
      <c r="DT6" s="36">
        <f t="shared" ref="DT6:EB6" si="13">IF(DT7="",NA(),DT7)</f>
        <v>8.43</v>
      </c>
      <c r="DU6" s="36">
        <f t="shared" si="13"/>
        <v>10.69</v>
      </c>
      <c r="DV6" s="36">
        <f t="shared" si="13"/>
        <v>12.04</v>
      </c>
      <c r="DW6" s="36">
        <f t="shared" si="13"/>
        <v>13.03</v>
      </c>
      <c r="DX6" s="36">
        <f t="shared" si="13"/>
        <v>8.4</v>
      </c>
      <c r="DY6" s="36">
        <f t="shared" si="13"/>
        <v>9.7100000000000009</v>
      </c>
      <c r="DZ6" s="36">
        <f t="shared" si="13"/>
        <v>10.71</v>
      </c>
      <c r="EA6" s="36">
        <f t="shared" si="13"/>
        <v>10.93</v>
      </c>
      <c r="EB6" s="36">
        <f t="shared" si="13"/>
        <v>13.39</v>
      </c>
      <c r="EC6" s="35" t="str">
        <f>IF(EC7="","",IF(EC7="-","【-】","【"&amp;SUBSTITUTE(TEXT(EC7,"#,##0.00"),"-","△")&amp;"】"))</f>
        <v>【15.00】</v>
      </c>
      <c r="ED6" s="36">
        <f>IF(ED7="",NA(),ED7)</f>
        <v>0.54</v>
      </c>
      <c r="EE6" s="36">
        <f t="shared" ref="EE6:EM6" si="14">IF(EE7="",NA(),EE7)</f>
        <v>0.86</v>
      </c>
      <c r="EF6" s="36">
        <f t="shared" si="14"/>
        <v>1.1100000000000001</v>
      </c>
      <c r="EG6" s="36">
        <f t="shared" si="14"/>
        <v>2.7</v>
      </c>
      <c r="EH6" s="36">
        <f t="shared" si="14"/>
        <v>1.1599999999999999</v>
      </c>
      <c r="EI6" s="36">
        <f t="shared" si="14"/>
        <v>0.78</v>
      </c>
      <c r="EJ6" s="36">
        <f t="shared" si="14"/>
        <v>0.83</v>
      </c>
      <c r="EK6" s="36">
        <f t="shared" si="14"/>
        <v>0.72</v>
      </c>
      <c r="EL6" s="36">
        <f t="shared" si="14"/>
        <v>0.71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262081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67.150000000000006</v>
      </c>
      <c r="P7" s="39">
        <v>100</v>
      </c>
      <c r="Q7" s="39">
        <v>3348</v>
      </c>
      <c r="R7" s="39">
        <v>55731</v>
      </c>
      <c r="S7" s="39">
        <v>7.72</v>
      </c>
      <c r="T7" s="39">
        <v>7219.04</v>
      </c>
      <c r="U7" s="39">
        <v>56413</v>
      </c>
      <c r="V7" s="39">
        <v>7.72</v>
      </c>
      <c r="W7" s="39">
        <v>7307.38</v>
      </c>
      <c r="X7" s="39">
        <v>102.92</v>
      </c>
      <c r="Y7" s="39">
        <v>103.73</v>
      </c>
      <c r="Z7" s="39">
        <v>111.44</v>
      </c>
      <c r="AA7" s="39">
        <v>116.13</v>
      </c>
      <c r="AB7" s="39">
        <v>117.11</v>
      </c>
      <c r="AC7" s="39">
        <v>108.24</v>
      </c>
      <c r="AD7" s="39">
        <v>107.8</v>
      </c>
      <c r="AE7" s="39">
        <v>111.96</v>
      </c>
      <c r="AF7" s="39">
        <v>112.69</v>
      </c>
      <c r="AG7" s="39">
        <v>113.16</v>
      </c>
      <c r="AH7" s="39">
        <v>114.35</v>
      </c>
      <c r="AI7" s="39">
        <v>46.47</v>
      </c>
      <c r="AJ7" s="39">
        <v>43.86</v>
      </c>
      <c r="AK7" s="39">
        <v>0</v>
      </c>
      <c r="AL7" s="39">
        <v>0</v>
      </c>
      <c r="AM7" s="39">
        <v>0</v>
      </c>
      <c r="AN7" s="39">
        <v>4.46</v>
      </c>
      <c r="AO7" s="39">
        <v>4.3899999999999997</v>
      </c>
      <c r="AP7" s="39">
        <v>0.41</v>
      </c>
      <c r="AQ7" s="39">
        <v>0.54</v>
      </c>
      <c r="AR7" s="39">
        <v>0.68</v>
      </c>
      <c r="AS7" s="39">
        <v>0.79</v>
      </c>
      <c r="AT7" s="39">
        <v>316.58</v>
      </c>
      <c r="AU7" s="39">
        <v>389.66</v>
      </c>
      <c r="AV7" s="39">
        <v>247.79</v>
      </c>
      <c r="AW7" s="39">
        <v>253.74</v>
      </c>
      <c r="AX7" s="39">
        <v>254.74</v>
      </c>
      <c r="AY7" s="39">
        <v>701</v>
      </c>
      <c r="AZ7" s="39">
        <v>739.59</v>
      </c>
      <c r="BA7" s="39">
        <v>335.95</v>
      </c>
      <c r="BB7" s="39">
        <v>346.59</v>
      </c>
      <c r="BC7" s="39">
        <v>357.82</v>
      </c>
      <c r="BD7" s="39">
        <v>262.87</v>
      </c>
      <c r="BE7" s="39">
        <v>200.05</v>
      </c>
      <c r="BF7" s="39">
        <v>195.57</v>
      </c>
      <c r="BG7" s="39">
        <v>198.45</v>
      </c>
      <c r="BH7" s="39">
        <v>223.04</v>
      </c>
      <c r="BI7" s="39">
        <v>241.03</v>
      </c>
      <c r="BJ7" s="39">
        <v>330.99</v>
      </c>
      <c r="BK7" s="39">
        <v>324.08999999999997</v>
      </c>
      <c r="BL7" s="39">
        <v>319.82</v>
      </c>
      <c r="BM7" s="39">
        <v>312.02999999999997</v>
      </c>
      <c r="BN7" s="39">
        <v>307.45999999999998</v>
      </c>
      <c r="BO7" s="39">
        <v>270.87</v>
      </c>
      <c r="BP7" s="39">
        <v>97.94</v>
      </c>
      <c r="BQ7" s="39">
        <v>98.86</v>
      </c>
      <c r="BR7" s="39">
        <v>104.38</v>
      </c>
      <c r="BS7" s="39">
        <v>108.74</v>
      </c>
      <c r="BT7" s="39">
        <v>111.17</v>
      </c>
      <c r="BU7" s="39">
        <v>100.27</v>
      </c>
      <c r="BV7" s="39">
        <v>99.46</v>
      </c>
      <c r="BW7" s="39">
        <v>105.21</v>
      </c>
      <c r="BX7" s="39">
        <v>105.71</v>
      </c>
      <c r="BY7" s="39">
        <v>106.01</v>
      </c>
      <c r="BZ7" s="39">
        <v>105.59</v>
      </c>
      <c r="CA7" s="39">
        <v>214.33</v>
      </c>
      <c r="CB7" s="39">
        <v>213.32</v>
      </c>
      <c r="CC7" s="39">
        <v>202.82</v>
      </c>
      <c r="CD7" s="39">
        <v>185.53</v>
      </c>
      <c r="CE7" s="39">
        <v>179.76</v>
      </c>
      <c r="CF7" s="39">
        <v>169.62</v>
      </c>
      <c r="CG7" s="39">
        <v>171.78</v>
      </c>
      <c r="CH7" s="39">
        <v>162.59</v>
      </c>
      <c r="CI7" s="39">
        <v>162.15</v>
      </c>
      <c r="CJ7" s="39">
        <v>162.24</v>
      </c>
      <c r="CK7" s="39">
        <v>163.27000000000001</v>
      </c>
      <c r="CL7" s="39">
        <v>49.16</v>
      </c>
      <c r="CM7" s="39">
        <v>47.46</v>
      </c>
      <c r="CN7" s="39">
        <v>45.78</v>
      </c>
      <c r="CO7" s="39">
        <v>45.45</v>
      </c>
      <c r="CP7" s="39">
        <v>45.67</v>
      </c>
      <c r="CQ7" s="39">
        <v>59.88</v>
      </c>
      <c r="CR7" s="39">
        <v>59.68</v>
      </c>
      <c r="CS7" s="39">
        <v>59.17</v>
      </c>
      <c r="CT7" s="39">
        <v>59.34</v>
      </c>
      <c r="CU7" s="39">
        <v>59.11</v>
      </c>
      <c r="CV7" s="39">
        <v>59.94</v>
      </c>
      <c r="CW7" s="39">
        <v>91.22</v>
      </c>
      <c r="CX7" s="39">
        <v>93.26</v>
      </c>
      <c r="CY7" s="39">
        <v>95.45</v>
      </c>
      <c r="CZ7" s="39">
        <v>95.58</v>
      </c>
      <c r="DA7" s="39">
        <v>96.36</v>
      </c>
      <c r="DB7" s="39">
        <v>87.65</v>
      </c>
      <c r="DC7" s="39">
        <v>87.63</v>
      </c>
      <c r="DD7" s="39">
        <v>87.6</v>
      </c>
      <c r="DE7" s="39">
        <v>87.74</v>
      </c>
      <c r="DF7" s="39">
        <v>87.91</v>
      </c>
      <c r="DG7" s="39">
        <v>90.22</v>
      </c>
      <c r="DH7" s="39">
        <v>45.23</v>
      </c>
      <c r="DI7" s="39">
        <v>46.27</v>
      </c>
      <c r="DJ7" s="39">
        <v>47.04</v>
      </c>
      <c r="DK7" s="39">
        <v>47.33</v>
      </c>
      <c r="DL7" s="39">
        <v>47.59</v>
      </c>
      <c r="DM7" s="39">
        <v>38.69</v>
      </c>
      <c r="DN7" s="39">
        <v>39.65</v>
      </c>
      <c r="DO7" s="39">
        <v>45.25</v>
      </c>
      <c r="DP7" s="39">
        <v>46.27</v>
      </c>
      <c r="DQ7" s="39">
        <v>46.88</v>
      </c>
      <c r="DR7" s="39">
        <v>47.91</v>
      </c>
      <c r="DS7" s="39">
        <v>7.35</v>
      </c>
      <c r="DT7" s="39">
        <v>8.43</v>
      </c>
      <c r="DU7" s="39">
        <v>10.69</v>
      </c>
      <c r="DV7" s="39">
        <v>12.04</v>
      </c>
      <c r="DW7" s="39">
        <v>13.03</v>
      </c>
      <c r="DX7" s="39">
        <v>8.4</v>
      </c>
      <c r="DY7" s="39">
        <v>9.7100000000000009</v>
      </c>
      <c r="DZ7" s="39">
        <v>10.71</v>
      </c>
      <c r="EA7" s="39">
        <v>10.93</v>
      </c>
      <c r="EB7" s="39">
        <v>13.39</v>
      </c>
      <c r="EC7" s="39">
        <v>15</v>
      </c>
      <c r="ED7" s="39">
        <v>0.54</v>
      </c>
      <c r="EE7" s="39">
        <v>0.86</v>
      </c>
      <c r="EF7" s="39">
        <v>1.1100000000000001</v>
      </c>
      <c r="EG7" s="39">
        <v>2.7</v>
      </c>
      <c r="EH7" s="39">
        <v>1.1599999999999999</v>
      </c>
      <c r="EI7" s="39">
        <v>0.78</v>
      </c>
      <c r="EJ7" s="39">
        <v>0.83</v>
      </c>
      <c r="EK7" s="39">
        <v>0.72</v>
      </c>
      <c r="EL7" s="39">
        <v>0.71</v>
      </c>
      <c r="EM7" s="39">
        <v>0.71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6j226</dc:creator>
  <cp:lastModifiedBy>City MUKO</cp:lastModifiedBy>
  <cp:lastPrinted>2018-02-09T02:28:53Z</cp:lastPrinted>
  <dcterms:created xsi:type="dcterms:W3CDTF">2018-02-08T07:00:01Z</dcterms:created>
  <dcterms:modified xsi:type="dcterms:W3CDTF">2018-02-09T07:12:59Z</dcterms:modified>
</cp:coreProperties>
</file>