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<sst xmlns="http://schemas.openxmlformats.org/spreadsheetml/2006/main" count="240" uniqueCount="126">
  <si>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</si>
  <si>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</si>
  <si>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</si>
  <si>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</si>
  <si>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</si>
  <si>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</si>
  <si>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</si>
  <si>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</si>
  <si>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</si>
  <si>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</si>
  <si>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</si>
  <si>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</si>
  <si>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</si>
  <si>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</si>
  <si>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</si>
  <si>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</si>
  <si>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</si>
  <si>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</si>
  <si>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</si>
  <si>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</si>
  <si>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</si>
  <si>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</si>
  <si>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</si>
  <si>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</si>
  <si>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</si>
  <si>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</si>
  <si>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</si>
  <si>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</si>
  <si>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</si>
  <si>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</si>
  <si>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</si>
  <si>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</si>
  <si>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</si>
  <si>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</si>
  <si>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</si>
  <si>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</si>
  <si>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</si>
  <si>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</si>
  <si>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</si>
  <si>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</si>
  <si>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</si>
  <si>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</si>
  <si>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</si>
  <si>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</si>
  <si>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</si>
  <si>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</si>
  <si>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</si>
  <si>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</si>
  <si>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</si>
  <si>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</si>
  <si>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</si>
  <si>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</si>
  <si>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</si>
  <si>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</si>
  <si>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</si>
  <si>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</si>
  <si>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</si>
  <si>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</si>
  <si>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</si>
  <si>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</si>
  <si>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</si>
  <si>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</si>
  <si>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</si>
  <si>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</si>
  <si>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</si>
  <si>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</si>
  <si>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</si>
  <si>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</si>
  <si>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</si>
  <si>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</si>
  <si>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</si>
  <si>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</si>
  <si>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</si>
  <si>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</si>
  <si>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</si>
  <si>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</si>
  <si>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</si>
  <si>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</si>
  <si>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</si>
  <si>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</si>
  <si>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</si>
  <si>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</si>
  <si>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</si>
  <si>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</si>
  <si>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</si>
  <si>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</si>
  <si>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</si>
  <si>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</si>
  <si>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</si>
  <si>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</si>
  <si>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</si>
  <si>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</si>
  <si>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</si>
  <si>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</si>
  <si>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</si>
  <si>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</si>
  <si>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</si>
  <si>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</si>
  <si>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</si>
  <si>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</si>
  <si>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</si>
  <si>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</si>
  <si>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</si>
  <si>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</si>
  <si>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</si>
  <si>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</si>
  <si>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</si>
  <si>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</si>
  <si>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</si>
  <si>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</si>
  <si>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亀岡市</t>
  </si>
  <si>
    <t>法非適用</t>
  </si>
  <si>
    <t>下水道事業</t>
  </si>
  <si>
    <t>小規模集合排水処理</t>
  </si>
  <si>
    <t>I2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</si>
  <si>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</si>
  <si>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</si>
  <si>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</si>
  <si>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</si>
  <si>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</si>
  <si>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</si>
  <si>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</si>
  <si>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管渠の更新については、平成12年5月の供用開始であることから、更新・老朽化の対策は実施していません。</t>
    <rPh sb="1" eb="3">
      <t>カンキョ</t>
    </rPh>
    <rPh sb="4" eb="6">
      <t>コウシン</t>
    </rPh>
    <rPh sb="12" eb="14">
      <t>ヘイセイ</t>
    </rPh>
    <rPh sb="16" eb="17">
      <t>ネン</t>
    </rPh>
    <rPh sb="18" eb="19">
      <t>ガツ</t>
    </rPh>
    <rPh sb="20" eb="22">
      <t>キョウヨウ</t>
    </rPh>
    <rPh sb="22" eb="24">
      <t>カイシ</t>
    </rPh>
    <rPh sb="32" eb="34">
      <t>コウシン</t>
    </rPh>
    <rPh sb="35" eb="38">
      <t>ロウキュウカ</t>
    </rPh>
    <rPh sb="39" eb="41">
      <t>タイサク</t>
    </rPh>
    <rPh sb="42" eb="44">
      <t>ジッシ</t>
    </rPh>
    <phoneticPr fontId="4"/>
  </si>
  <si>
    <t>　使用料収入の増加が見込めない状況の中で、一般会計からの繰入金で財源不足を補っている経営状況となっています。一般会計繰入金についても、一般会計の財政状況が厳しさを増す中で縮減に向けた検討がされているため、経営改善に向けた取り組みの検討を行う必要があります。
　施設の維持管理経費の削減に取り組むとともに、計画的な点検・修繕による施設・整備の長寿命化を進めることとし、事業費の平準化を図りながら、効果的な事業運営に取り組むこととします。</t>
    <rPh sb="1" eb="4">
      <t>シヨウリョウ</t>
    </rPh>
    <rPh sb="4" eb="6">
      <t>シュウニュウ</t>
    </rPh>
    <rPh sb="7" eb="9">
      <t>ゾウカ</t>
    </rPh>
    <rPh sb="10" eb="12">
      <t>ミコ</t>
    </rPh>
    <rPh sb="15" eb="17">
      <t>ジョウキョウ</t>
    </rPh>
    <rPh sb="18" eb="19">
      <t>ナカ</t>
    </rPh>
    <rPh sb="21" eb="23">
      <t>イッパン</t>
    </rPh>
    <rPh sb="23" eb="25">
      <t>カイケイ</t>
    </rPh>
    <rPh sb="28" eb="30">
      <t>クリイレ</t>
    </rPh>
    <rPh sb="30" eb="31">
      <t>キン</t>
    </rPh>
    <rPh sb="32" eb="34">
      <t>ザイゲン</t>
    </rPh>
    <rPh sb="34" eb="36">
      <t>フソク</t>
    </rPh>
    <rPh sb="37" eb="38">
      <t>オギナ</t>
    </rPh>
    <rPh sb="42" eb="44">
      <t>ケイエイ</t>
    </rPh>
    <rPh sb="44" eb="46">
      <t>ジョウキョウ</t>
    </rPh>
    <rPh sb="54" eb="56">
      <t>イッパン</t>
    </rPh>
    <rPh sb="56" eb="58">
      <t>カイケイ</t>
    </rPh>
    <rPh sb="58" eb="60">
      <t>クリイレ</t>
    </rPh>
    <rPh sb="60" eb="61">
      <t>キン</t>
    </rPh>
    <rPh sb="67" eb="69">
      <t>イッパン</t>
    </rPh>
    <rPh sb="69" eb="71">
      <t>カイケイ</t>
    </rPh>
    <rPh sb="72" eb="74">
      <t>ザイセイ</t>
    </rPh>
    <rPh sb="74" eb="76">
      <t>ジョウキョウ</t>
    </rPh>
    <rPh sb="77" eb="78">
      <t>キビ</t>
    </rPh>
    <rPh sb="81" eb="82">
      <t>マ</t>
    </rPh>
    <rPh sb="83" eb="84">
      <t>ナカ</t>
    </rPh>
    <rPh sb="85" eb="87">
      <t>シュクゲン</t>
    </rPh>
    <rPh sb="88" eb="89">
      <t>ム</t>
    </rPh>
    <rPh sb="91" eb="93">
      <t>ケントウ</t>
    </rPh>
    <rPh sb="102" eb="104">
      <t>ケイエイ</t>
    </rPh>
    <rPh sb="104" eb="106">
      <t>カイゼン</t>
    </rPh>
    <rPh sb="107" eb="108">
      <t>ム</t>
    </rPh>
    <rPh sb="110" eb="111">
      <t>ト</t>
    </rPh>
    <rPh sb="112" eb="113">
      <t>ク</t>
    </rPh>
    <rPh sb="115" eb="117">
      <t>ケントウ</t>
    </rPh>
    <rPh sb="118" eb="119">
      <t>オコナ</t>
    </rPh>
    <rPh sb="120" eb="122">
      <t>ヒツヨウ</t>
    </rPh>
    <rPh sb="130" eb="132">
      <t>シセツ</t>
    </rPh>
    <rPh sb="133" eb="135">
      <t>イジ</t>
    </rPh>
    <rPh sb="135" eb="137">
      <t>カンリ</t>
    </rPh>
    <rPh sb="137" eb="139">
      <t>ケイヒ</t>
    </rPh>
    <rPh sb="140" eb="142">
      <t>サクゲン</t>
    </rPh>
    <rPh sb="143" eb="144">
      <t>ト</t>
    </rPh>
    <rPh sb="145" eb="146">
      <t>ク</t>
    </rPh>
    <rPh sb="152" eb="155">
      <t>ケイカクテキ</t>
    </rPh>
    <rPh sb="156" eb="158">
      <t>テンケン</t>
    </rPh>
    <rPh sb="159" eb="161">
      <t>シュウゼン</t>
    </rPh>
    <rPh sb="164" eb="166">
      <t>シセツ</t>
    </rPh>
    <rPh sb="167" eb="169">
      <t>セイビ</t>
    </rPh>
    <rPh sb="170" eb="171">
      <t>チョウ</t>
    </rPh>
    <rPh sb="171" eb="174">
      <t>ジュミョウカ</t>
    </rPh>
    <rPh sb="175" eb="176">
      <t>スス</t>
    </rPh>
    <rPh sb="183" eb="186">
      <t>ジギョウヒ</t>
    </rPh>
    <rPh sb="187" eb="190">
      <t>ヘイジュンカ</t>
    </rPh>
    <rPh sb="191" eb="192">
      <t>ハカ</t>
    </rPh>
    <rPh sb="197" eb="200">
      <t>コウカテキ</t>
    </rPh>
    <rPh sb="201" eb="203">
      <t>ジギョウ</t>
    </rPh>
    <rPh sb="203" eb="205">
      <t>ウンエイ</t>
    </rPh>
    <rPh sb="206" eb="207">
      <t>ト</t>
    </rPh>
    <rPh sb="208" eb="209">
      <t>ク</t>
    </rPh>
    <phoneticPr fontId="4"/>
  </si>
  <si>
    <t>非設置</t>
    <rPh sb="0" eb="1">
      <t>ヒ</t>
    </rPh>
    <rPh sb="1" eb="3">
      <t>セッチ</t>
    </rPh>
    <phoneticPr fontId="4"/>
  </si>
  <si>
    <t>①収益的収支比率
　単年度収支は黒字となっていますが、一般会計繰入金によるものであり、財源調整による一般会計繰入金の増減で比率が変動しています。
④企業債残高対事業規模比率
　施設建設費に係る財源負担割合により、企業債償還金は一般会計負担となっているため0％となっています。
⑤経費回収率
 使用料で不足する財源は一般会計繰入金で賄っています。一般会計繰入金の縮減が課題となっており、更なる費用削減に取り組むこととしています。
⑥汚水処理原価
　有収水量の微増により、平成28年度の汚水処理原価は下がりましたが、今後も更なる費用削減に取り組むこととします。
⑦施設利用率
　平成27年度と同じ利用率となっていますが、今後、使用水量の減少が予測されるため、効率的な施設利用に努めます。 
⑧水洗化率
　水洗化率は100％となっていることから、地域の水環境の保全に寄与していると考えられます。</t>
    <rPh sb="1" eb="4">
      <t>シュウエキテキ</t>
    </rPh>
    <rPh sb="4" eb="6">
      <t>シュウシ</t>
    </rPh>
    <rPh sb="6" eb="8">
      <t>ヒリツ</t>
    </rPh>
    <rPh sb="10" eb="13">
      <t>タンネンド</t>
    </rPh>
    <rPh sb="13" eb="15">
      <t>シュウシ</t>
    </rPh>
    <rPh sb="16" eb="18">
      <t>クロジ</t>
    </rPh>
    <rPh sb="27" eb="29">
      <t>イッパン</t>
    </rPh>
    <rPh sb="29" eb="31">
      <t>カイケイ</t>
    </rPh>
    <rPh sb="31" eb="33">
      <t>クリイレ</t>
    </rPh>
    <rPh sb="33" eb="34">
      <t>キン</t>
    </rPh>
    <rPh sb="43" eb="45">
      <t>ザイゲン</t>
    </rPh>
    <rPh sb="45" eb="47">
      <t>チョウセイ</t>
    </rPh>
    <rPh sb="50" eb="52">
      <t>イッパン</t>
    </rPh>
    <rPh sb="52" eb="54">
      <t>カイケイ</t>
    </rPh>
    <rPh sb="54" eb="56">
      <t>クリイレ</t>
    </rPh>
    <rPh sb="56" eb="57">
      <t>キン</t>
    </rPh>
    <rPh sb="58" eb="60">
      <t>ゾウゲン</t>
    </rPh>
    <rPh sb="61" eb="63">
      <t>ヒリツ</t>
    </rPh>
    <rPh sb="64" eb="66">
      <t>ヘンドウ</t>
    </rPh>
    <rPh sb="74" eb="76">
      <t>キギョウ</t>
    </rPh>
    <rPh sb="76" eb="77">
      <t>サイ</t>
    </rPh>
    <rPh sb="77" eb="79">
      <t>ザンダカ</t>
    </rPh>
    <rPh sb="79" eb="80">
      <t>タイ</t>
    </rPh>
    <rPh sb="80" eb="82">
      <t>ジギョウ</t>
    </rPh>
    <rPh sb="82" eb="84">
      <t>キボ</t>
    </rPh>
    <rPh sb="84" eb="86">
      <t>ヒリツ</t>
    </rPh>
    <rPh sb="88" eb="90">
      <t>シセツ</t>
    </rPh>
    <rPh sb="90" eb="93">
      <t>ケンセツヒ</t>
    </rPh>
    <rPh sb="94" eb="95">
      <t>カカ</t>
    </rPh>
    <rPh sb="96" eb="98">
      <t>ザイゲン</t>
    </rPh>
    <rPh sb="98" eb="100">
      <t>フタン</t>
    </rPh>
    <rPh sb="100" eb="102">
      <t>ワリアイ</t>
    </rPh>
    <rPh sb="106" eb="108">
      <t>キギョウ</t>
    </rPh>
    <rPh sb="108" eb="109">
      <t>サイ</t>
    </rPh>
    <rPh sb="109" eb="112">
      <t>ショウカンキン</t>
    </rPh>
    <rPh sb="113" eb="115">
      <t>イッパン</t>
    </rPh>
    <rPh sb="115" eb="117">
      <t>カイケイ</t>
    </rPh>
    <rPh sb="117" eb="119">
      <t>フタン</t>
    </rPh>
    <rPh sb="139" eb="141">
      <t>ケイヒ</t>
    </rPh>
    <rPh sb="141" eb="143">
      <t>カイシュウ</t>
    </rPh>
    <rPh sb="143" eb="144">
      <t>リツ</t>
    </rPh>
    <rPh sb="146" eb="149">
      <t>シヨウリョウ</t>
    </rPh>
    <rPh sb="150" eb="152">
      <t>フソク</t>
    </rPh>
    <rPh sb="154" eb="156">
      <t>ザイゲン</t>
    </rPh>
    <rPh sb="157" eb="159">
      <t>イッパン</t>
    </rPh>
    <rPh sb="159" eb="161">
      <t>カイケイ</t>
    </rPh>
    <rPh sb="161" eb="163">
      <t>クリイレ</t>
    </rPh>
    <rPh sb="163" eb="164">
      <t>キン</t>
    </rPh>
    <rPh sb="165" eb="166">
      <t>マカナ</t>
    </rPh>
    <rPh sb="172" eb="174">
      <t>イッパン</t>
    </rPh>
    <rPh sb="174" eb="176">
      <t>カイケイ</t>
    </rPh>
    <rPh sb="176" eb="178">
      <t>クリイレ</t>
    </rPh>
    <rPh sb="178" eb="179">
      <t>キン</t>
    </rPh>
    <rPh sb="180" eb="182">
      <t>シュクゲン</t>
    </rPh>
    <rPh sb="183" eb="185">
      <t>カダイ</t>
    </rPh>
    <rPh sb="192" eb="193">
      <t>サラ</t>
    </rPh>
    <rPh sb="195" eb="197">
      <t>ヒヨウ</t>
    </rPh>
    <rPh sb="197" eb="199">
      <t>サクゲン</t>
    </rPh>
    <rPh sb="200" eb="201">
      <t>ト</t>
    </rPh>
    <rPh sb="202" eb="203">
      <t>ク</t>
    </rPh>
    <rPh sb="215" eb="217">
      <t>オスイ</t>
    </rPh>
    <rPh sb="217" eb="219">
      <t>ショリ</t>
    </rPh>
    <rPh sb="219" eb="221">
      <t>ゲンカ</t>
    </rPh>
    <rPh sb="223" eb="225">
      <t>ユウシュウ</t>
    </rPh>
    <rPh sb="225" eb="227">
      <t>スイリョウ</t>
    </rPh>
    <rPh sb="228" eb="230">
      <t>ビゾウ</t>
    </rPh>
    <rPh sb="234" eb="236">
      <t>ヘイセイ</t>
    </rPh>
    <rPh sb="238" eb="239">
      <t>ネン</t>
    </rPh>
    <rPh sb="239" eb="240">
      <t>ド</t>
    </rPh>
    <rPh sb="241" eb="243">
      <t>オスイ</t>
    </rPh>
    <rPh sb="243" eb="245">
      <t>ショリ</t>
    </rPh>
    <rPh sb="245" eb="247">
      <t>ゲンカ</t>
    </rPh>
    <rPh sb="248" eb="249">
      <t>サ</t>
    </rPh>
    <rPh sb="256" eb="258">
      <t>コンゴ</t>
    </rPh>
    <rPh sb="259" eb="260">
      <t>サラ</t>
    </rPh>
    <rPh sb="262" eb="264">
      <t>ヒヨウ</t>
    </rPh>
    <rPh sb="264" eb="266">
      <t>サクゲン</t>
    </rPh>
    <rPh sb="267" eb="268">
      <t>ト</t>
    </rPh>
    <rPh sb="269" eb="270">
      <t>ク</t>
    </rPh>
    <rPh sb="280" eb="282">
      <t>シセツ</t>
    </rPh>
    <rPh sb="282" eb="285">
      <t>リヨウリツ</t>
    </rPh>
    <rPh sb="287" eb="289">
      <t>ヘイセイ</t>
    </rPh>
    <rPh sb="291" eb="292">
      <t>ネン</t>
    </rPh>
    <rPh sb="292" eb="293">
      <t>ド</t>
    </rPh>
    <rPh sb="294" eb="295">
      <t>オナ</t>
    </rPh>
    <rPh sb="296" eb="299">
      <t>リヨウリツ</t>
    </rPh>
    <rPh sb="308" eb="310">
      <t>コンゴ</t>
    </rPh>
    <rPh sb="311" eb="313">
      <t>シヨウ</t>
    </rPh>
    <rPh sb="313" eb="315">
      <t>スイリョウ</t>
    </rPh>
    <rPh sb="316" eb="318">
      <t>ゲンショウ</t>
    </rPh>
    <rPh sb="319" eb="321">
      <t>ヨソク</t>
    </rPh>
    <rPh sb="327" eb="330">
      <t>コウリツテキ</t>
    </rPh>
    <rPh sb="331" eb="333">
      <t>シセツ</t>
    </rPh>
    <rPh sb="333" eb="335">
      <t>リヨウ</t>
    </rPh>
    <rPh sb="336" eb="337">
      <t>ツト</t>
    </rPh>
    <rPh sb="344" eb="347">
      <t>スイセンカ</t>
    </rPh>
    <rPh sb="347" eb="348">
      <t>リツ</t>
    </rPh>
    <rPh sb="350" eb="353">
      <t>スイセンカ</t>
    </rPh>
    <rPh sb="353" eb="354">
      <t>リツ</t>
    </rPh>
    <rPh sb="370" eb="372">
      <t>チイキ</t>
    </rPh>
    <rPh sb="373" eb="374">
      <t>ミズ</t>
    </rPh>
    <rPh sb="374" eb="376">
      <t>カンキョウ</t>
    </rPh>
    <rPh sb="377" eb="379">
      <t>ホゼン</t>
    </rPh>
    <rPh sb="380" eb="382">
      <t>キヨ</t>
    </rPh>
    <rPh sb="387" eb="38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</si>
</sst>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793920"/>
        <c:axId val="9780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quot;-&quot;">
                  <c:v>0.01</c:v>
                </c:pt>
              </c:numCache>
            </c:numRef>
          </c:val>
          <c:smooth val="0"/>
        </c:ser>
        <c:dLbls>
          <c:showLegendKey val="0"/>
          <c:showVal val="0"/>
          <c:showCatName val="0"/>
          <c:showSerName val="0"/>
          <c:showPercent val="0"/>
          <c:showBubbleSize val="0"/>
        </c:dLbls>
        <c:marker val="1"/>
        <c:smooth val="0"/>
        <c:axId val="97793920"/>
        <c:axId val="97808384"/>
      </c:lineChart>
      <c:dateAx>
        <c:axId val="97793920"/>
        <c:scaling>
          <c:orientation val="minMax"/>
        </c:scaling>
        <c:delete val="1"/>
        <c:axPos val="b"/>
        <c:numFmt formatCode="ge" sourceLinked="1"/>
        <c:majorTickMark val="none"/>
        <c:minorTickMark val="none"/>
        <c:tickLblPos val="none"/>
        <c:crossAx val="97808384"/>
        <c:crosses val="autoZero"/>
        <c:auto val="1"/>
        <c:lblOffset val="100"/>
        <c:baseTimeUnit val="years"/>
      </c:dateAx>
      <c:valAx>
        <c:axId val="9780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93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79.17</c:v>
                </c:pt>
                <c:pt idx="1">
                  <c:v>75</c:v>
                </c:pt>
                <c:pt idx="2">
                  <c:v>62.5</c:v>
                </c:pt>
                <c:pt idx="3">
                  <c:v>54.17</c:v>
                </c:pt>
                <c:pt idx="4">
                  <c:v>54.17</c:v>
                </c:pt>
              </c:numCache>
            </c:numRef>
          </c:val>
        </c:ser>
        <c:dLbls>
          <c:showLegendKey val="0"/>
          <c:showVal val="0"/>
          <c:showCatName val="0"/>
          <c:showSerName val="0"/>
          <c:showPercent val="0"/>
          <c:showBubbleSize val="0"/>
        </c:dLbls>
        <c:gapWidth val="150"/>
        <c:axId val="101198080"/>
        <c:axId val="10122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39.119999999999997</c:v>
                </c:pt>
                <c:pt idx="1">
                  <c:v>41.24</c:v>
                </c:pt>
                <c:pt idx="2">
                  <c:v>43.1</c:v>
                </c:pt>
                <c:pt idx="3">
                  <c:v>34.92</c:v>
                </c:pt>
                <c:pt idx="4">
                  <c:v>36.44</c:v>
                </c:pt>
              </c:numCache>
            </c:numRef>
          </c:val>
          <c:smooth val="0"/>
        </c:ser>
        <c:dLbls>
          <c:showLegendKey val="0"/>
          <c:showVal val="0"/>
          <c:showCatName val="0"/>
          <c:showSerName val="0"/>
          <c:showPercent val="0"/>
          <c:showBubbleSize val="0"/>
        </c:dLbls>
        <c:marker val="1"/>
        <c:smooth val="0"/>
        <c:axId val="101198080"/>
        <c:axId val="101224832"/>
      </c:lineChart>
      <c:dateAx>
        <c:axId val="101198080"/>
        <c:scaling>
          <c:orientation val="minMax"/>
        </c:scaling>
        <c:delete val="1"/>
        <c:axPos val="b"/>
        <c:numFmt formatCode="ge" sourceLinked="1"/>
        <c:majorTickMark val="none"/>
        <c:minorTickMark val="none"/>
        <c:tickLblPos val="none"/>
        <c:crossAx val="101224832"/>
        <c:crosses val="autoZero"/>
        <c:auto val="1"/>
        <c:lblOffset val="100"/>
        <c:baseTimeUnit val="years"/>
      </c:dateAx>
      <c:valAx>
        <c:axId val="10122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9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1324672"/>
        <c:axId val="10132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87.79</c:v>
                </c:pt>
                <c:pt idx="1">
                  <c:v>88.34</c:v>
                </c:pt>
                <c:pt idx="2">
                  <c:v>88.02</c:v>
                </c:pt>
                <c:pt idx="3">
                  <c:v>88.64</c:v>
                </c:pt>
                <c:pt idx="4">
                  <c:v>89.93</c:v>
                </c:pt>
              </c:numCache>
            </c:numRef>
          </c:val>
          <c:smooth val="0"/>
        </c:ser>
        <c:dLbls>
          <c:showLegendKey val="0"/>
          <c:showVal val="0"/>
          <c:showCatName val="0"/>
          <c:showSerName val="0"/>
          <c:showPercent val="0"/>
          <c:showBubbleSize val="0"/>
        </c:dLbls>
        <c:marker val="1"/>
        <c:smooth val="0"/>
        <c:axId val="101324672"/>
        <c:axId val="101326848"/>
      </c:lineChart>
      <c:dateAx>
        <c:axId val="101324672"/>
        <c:scaling>
          <c:orientation val="minMax"/>
        </c:scaling>
        <c:delete val="1"/>
        <c:axPos val="b"/>
        <c:numFmt formatCode="ge" sourceLinked="1"/>
        <c:majorTickMark val="none"/>
        <c:minorTickMark val="none"/>
        <c:tickLblPos val="none"/>
        <c:crossAx val="101326848"/>
        <c:crosses val="autoZero"/>
        <c:auto val="1"/>
        <c:lblOffset val="100"/>
        <c:baseTimeUnit val="years"/>
      </c:dateAx>
      <c:valAx>
        <c:axId val="10132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34.58</c:v>
                </c:pt>
                <c:pt idx="1">
                  <c:v>99.91</c:v>
                </c:pt>
                <c:pt idx="2">
                  <c:v>99.47</c:v>
                </c:pt>
                <c:pt idx="3">
                  <c:v>78.739999999999995</c:v>
                </c:pt>
                <c:pt idx="4">
                  <c:v>103.27</c:v>
                </c:pt>
              </c:numCache>
            </c:numRef>
          </c:val>
        </c:ser>
        <c:dLbls>
          <c:showLegendKey val="0"/>
          <c:showVal val="0"/>
          <c:showCatName val="0"/>
          <c:showSerName val="0"/>
          <c:showPercent val="0"/>
          <c:showBubbleSize val="0"/>
        </c:dLbls>
        <c:gapWidth val="150"/>
        <c:axId val="97832320"/>
        <c:axId val="9784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832320"/>
        <c:axId val="97842688"/>
      </c:lineChart>
      <c:dateAx>
        <c:axId val="97832320"/>
        <c:scaling>
          <c:orientation val="minMax"/>
        </c:scaling>
        <c:delete val="1"/>
        <c:axPos val="b"/>
        <c:numFmt formatCode="ge" sourceLinked="1"/>
        <c:majorTickMark val="none"/>
        <c:minorTickMark val="none"/>
        <c:tickLblPos val="none"/>
        <c:crossAx val="97842688"/>
        <c:crosses val="autoZero"/>
        <c:auto val="1"/>
        <c:lblOffset val="100"/>
        <c:baseTimeUnit val="years"/>
      </c:dateAx>
      <c:valAx>
        <c:axId val="978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3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002048"/>
        <c:axId val="9800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002048"/>
        <c:axId val="98003968"/>
      </c:lineChart>
      <c:dateAx>
        <c:axId val="98002048"/>
        <c:scaling>
          <c:orientation val="minMax"/>
        </c:scaling>
        <c:delete val="1"/>
        <c:axPos val="b"/>
        <c:numFmt formatCode="ge" sourceLinked="1"/>
        <c:majorTickMark val="none"/>
        <c:minorTickMark val="none"/>
        <c:tickLblPos val="none"/>
        <c:crossAx val="98003968"/>
        <c:crosses val="autoZero"/>
        <c:auto val="1"/>
        <c:lblOffset val="100"/>
        <c:baseTimeUnit val="years"/>
      </c:dateAx>
      <c:valAx>
        <c:axId val="9800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0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259520"/>
        <c:axId val="10126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259520"/>
        <c:axId val="101265792"/>
      </c:lineChart>
      <c:dateAx>
        <c:axId val="101259520"/>
        <c:scaling>
          <c:orientation val="minMax"/>
        </c:scaling>
        <c:delete val="1"/>
        <c:axPos val="b"/>
        <c:numFmt formatCode="ge" sourceLinked="1"/>
        <c:majorTickMark val="none"/>
        <c:minorTickMark val="none"/>
        <c:tickLblPos val="none"/>
        <c:crossAx val="101265792"/>
        <c:crosses val="autoZero"/>
        <c:auto val="1"/>
        <c:lblOffset val="100"/>
        <c:baseTimeUnit val="years"/>
      </c:dateAx>
      <c:valAx>
        <c:axId val="1012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300864"/>
        <c:axId val="10130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300864"/>
        <c:axId val="101303040"/>
      </c:lineChart>
      <c:dateAx>
        <c:axId val="101300864"/>
        <c:scaling>
          <c:orientation val="minMax"/>
        </c:scaling>
        <c:delete val="1"/>
        <c:axPos val="b"/>
        <c:numFmt formatCode="ge" sourceLinked="1"/>
        <c:majorTickMark val="none"/>
        <c:minorTickMark val="none"/>
        <c:tickLblPos val="none"/>
        <c:crossAx val="101303040"/>
        <c:crosses val="autoZero"/>
        <c:auto val="1"/>
        <c:lblOffset val="100"/>
        <c:baseTimeUnit val="years"/>
      </c:dateAx>
      <c:valAx>
        <c:axId val="1013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009664"/>
        <c:axId val="10102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009664"/>
        <c:axId val="101020032"/>
      </c:lineChart>
      <c:dateAx>
        <c:axId val="101009664"/>
        <c:scaling>
          <c:orientation val="minMax"/>
        </c:scaling>
        <c:delete val="1"/>
        <c:axPos val="b"/>
        <c:numFmt formatCode="ge" sourceLinked="1"/>
        <c:majorTickMark val="none"/>
        <c:minorTickMark val="none"/>
        <c:tickLblPos val="none"/>
        <c:crossAx val="101020032"/>
        <c:crosses val="autoZero"/>
        <c:auto val="1"/>
        <c:lblOffset val="100"/>
        <c:baseTimeUnit val="years"/>
      </c:dateAx>
      <c:valAx>
        <c:axId val="10102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0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quot;-&quot;">
                  <c:v>15589.8</c:v>
                </c:pt>
                <c:pt idx="1">
                  <c:v>0</c:v>
                </c:pt>
                <c:pt idx="2">
                  <c:v>0</c:v>
                </c:pt>
                <c:pt idx="3">
                  <c:v>0</c:v>
                </c:pt>
                <c:pt idx="4">
                  <c:v>0</c:v>
                </c:pt>
              </c:numCache>
            </c:numRef>
          </c:val>
        </c:ser>
        <c:dLbls>
          <c:showLegendKey val="0"/>
          <c:showVal val="0"/>
          <c:showCatName val="0"/>
          <c:showSerName val="0"/>
          <c:showPercent val="0"/>
          <c:showBubbleSize val="0"/>
        </c:dLbls>
        <c:gapWidth val="150"/>
        <c:axId val="101052416"/>
        <c:axId val="10105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3055.24</c:v>
                </c:pt>
                <c:pt idx="1">
                  <c:v>2574.4699999999998</c:v>
                </c:pt>
                <c:pt idx="2">
                  <c:v>2784</c:v>
                </c:pt>
                <c:pt idx="3">
                  <c:v>2464.06</c:v>
                </c:pt>
                <c:pt idx="4">
                  <c:v>1914.94</c:v>
                </c:pt>
              </c:numCache>
            </c:numRef>
          </c:val>
          <c:smooth val="0"/>
        </c:ser>
        <c:dLbls>
          <c:showLegendKey val="0"/>
          <c:showVal val="0"/>
          <c:showCatName val="0"/>
          <c:showSerName val="0"/>
          <c:showPercent val="0"/>
          <c:showBubbleSize val="0"/>
        </c:dLbls>
        <c:marker val="1"/>
        <c:smooth val="0"/>
        <c:axId val="101052416"/>
        <c:axId val="101054336"/>
      </c:lineChart>
      <c:dateAx>
        <c:axId val="101052416"/>
        <c:scaling>
          <c:orientation val="minMax"/>
        </c:scaling>
        <c:delete val="1"/>
        <c:axPos val="b"/>
        <c:numFmt formatCode="ge" sourceLinked="1"/>
        <c:majorTickMark val="none"/>
        <c:minorTickMark val="none"/>
        <c:tickLblPos val="none"/>
        <c:crossAx val="101054336"/>
        <c:crosses val="autoZero"/>
        <c:auto val="1"/>
        <c:lblOffset val="100"/>
        <c:baseTimeUnit val="years"/>
      </c:dateAx>
      <c:valAx>
        <c:axId val="10105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5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8.1300000000000008</c:v>
                </c:pt>
                <c:pt idx="1">
                  <c:v>8.6199999999999992</c:v>
                </c:pt>
                <c:pt idx="2">
                  <c:v>17.920000000000002</c:v>
                </c:pt>
                <c:pt idx="3">
                  <c:v>41.56</c:v>
                </c:pt>
                <c:pt idx="4">
                  <c:v>39.64</c:v>
                </c:pt>
              </c:numCache>
            </c:numRef>
          </c:val>
        </c:ser>
        <c:dLbls>
          <c:showLegendKey val="0"/>
          <c:showVal val="0"/>
          <c:showCatName val="0"/>
          <c:showSerName val="0"/>
          <c:showPercent val="0"/>
          <c:showBubbleSize val="0"/>
        </c:dLbls>
        <c:gapWidth val="150"/>
        <c:axId val="101084544"/>
        <c:axId val="10109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29.25</c:v>
                </c:pt>
                <c:pt idx="1">
                  <c:v>31.04</c:v>
                </c:pt>
                <c:pt idx="2">
                  <c:v>29.21</c:v>
                </c:pt>
                <c:pt idx="3">
                  <c:v>32.909999999999997</c:v>
                </c:pt>
                <c:pt idx="4">
                  <c:v>34.020000000000003</c:v>
                </c:pt>
              </c:numCache>
            </c:numRef>
          </c:val>
          <c:smooth val="0"/>
        </c:ser>
        <c:dLbls>
          <c:showLegendKey val="0"/>
          <c:showVal val="0"/>
          <c:showCatName val="0"/>
          <c:showSerName val="0"/>
          <c:showPercent val="0"/>
          <c:showBubbleSize val="0"/>
        </c:dLbls>
        <c:marker val="1"/>
        <c:smooth val="0"/>
        <c:axId val="101084544"/>
        <c:axId val="101090816"/>
      </c:lineChart>
      <c:dateAx>
        <c:axId val="101084544"/>
        <c:scaling>
          <c:orientation val="minMax"/>
        </c:scaling>
        <c:delete val="1"/>
        <c:axPos val="b"/>
        <c:numFmt formatCode="ge" sourceLinked="1"/>
        <c:majorTickMark val="none"/>
        <c:minorTickMark val="none"/>
        <c:tickLblPos val="none"/>
        <c:crossAx val="101090816"/>
        <c:crosses val="autoZero"/>
        <c:auto val="1"/>
        <c:lblOffset val="100"/>
        <c:baseTimeUnit val="years"/>
      </c:dateAx>
      <c:valAx>
        <c:axId val="10109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1940.3</c:v>
                </c:pt>
                <c:pt idx="1">
                  <c:v>1947.14</c:v>
                </c:pt>
                <c:pt idx="2">
                  <c:v>1004.98</c:v>
                </c:pt>
                <c:pt idx="3">
                  <c:v>440.52</c:v>
                </c:pt>
                <c:pt idx="4">
                  <c:v>439.95</c:v>
                </c:pt>
              </c:numCache>
            </c:numRef>
          </c:val>
        </c:ser>
        <c:dLbls>
          <c:showLegendKey val="0"/>
          <c:showVal val="0"/>
          <c:showCatName val="0"/>
          <c:showSerName val="0"/>
          <c:showPercent val="0"/>
          <c:showBubbleSize val="0"/>
        </c:dLbls>
        <c:gapWidth val="150"/>
        <c:axId val="101116544"/>
        <c:axId val="10111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622.30999999999995</c:v>
                </c:pt>
                <c:pt idx="1">
                  <c:v>589.39</c:v>
                </c:pt>
                <c:pt idx="2">
                  <c:v>620.01</c:v>
                </c:pt>
                <c:pt idx="3">
                  <c:v>561.54</c:v>
                </c:pt>
                <c:pt idx="4">
                  <c:v>553.77</c:v>
                </c:pt>
              </c:numCache>
            </c:numRef>
          </c:val>
          <c:smooth val="0"/>
        </c:ser>
        <c:dLbls>
          <c:showLegendKey val="0"/>
          <c:showVal val="0"/>
          <c:showCatName val="0"/>
          <c:showSerName val="0"/>
          <c:showPercent val="0"/>
          <c:showBubbleSize val="0"/>
        </c:dLbls>
        <c:marker val="1"/>
        <c:smooth val="0"/>
        <c:axId val="101116544"/>
        <c:axId val="101118720"/>
      </c:lineChart>
      <c:dateAx>
        <c:axId val="101116544"/>
        <c:scaling>
          <c:orientation val="minMax"/>
        </c:scaling>
        <c:delete val="1"/>
        <c:axPos val="b"/>
        <c:numFmt formatCode="ge" sourceLinked="1"/>
        <c:majorTickMark val="none"/>
        <c:minorTickMark val="none"/>
        <c:tickLblPos val="none"/>
        <c:crossAx val="101118720"/>
        <c:crosses val="autoZero"/>
        <c:auto val="1"/>
        <c:lblOffset val="100"/>
        <c:baseTimeUnit val="years"/>
      </c:dateAx>
      <c:valAx>
        <c:axId val="10111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1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【2,448.19】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京都府　亀岡市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I2</v>
      </c>
      <c r="X8" s="48"/>
      <c r="Y8" s="48"/>
      <c r="Z8" s="48"/>
      <c r="AA8" s="48"/>
      <c r="AB8" s="48"/>
      <c r="AC8" s="48"/>
      <c r="AD8" s="49" t="s">
        <v>124</v>
      </c>
      <c r="AE8" s="49"/>
      <c r="AF8" s="49"/>
      <c r="AG8" s="49"/>
      <c r="AH8" s="49"/>
      <c r="AI8" s="49"/>
      <c r="AJ8" s="49"/>
      <c r="AK8" s="4"/>
      <c r="AL8" s="50">
        <f>データ!S6</f>
        <v>90384</v>
      </c>
      <c r="AM8" s="50"/>
      <c r="AN8" s="50"/>
      <c r="AO8" s="50"/>
      <c r="AP8" s="50"/>
      <c r="AQ8" s="50"/>
      <c r="AR8" s="50"/>
      <c r="AS8" s="50"/>
      <c r="AT8" s="45">
        <f>データ!T6</f>
        <v>224.8</v>
      </c>
      <c r="AU8" s="45"/>
      <c r="AV8" s="45"/>
      <c r="AW8" s="45"/>
      <c r="AX8" s="45"/>
      <c r="AY8" s="45"/>
      <c r="AZ8" s="45"/>
      <c r="BA8" s="45"/>
      <c r="BB8" s="45">
        <f>データ!U6</f>
        <v>402.06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0.06</v>
      </c>
      <c r="Q10" s="45"/>
      <c r="R10" s="45"/>
      <c r="S10" s="45"/>
      <c r="T10" s="45"/>
      <c r="U10" s="45"/>
      <c r="V10" s="45"/>
      <c r="W10" s="45">
        <f>データ!Q6</f>
        <v>78.8</v>
      </c>
      <c r="X10" s="45"/>
      <c r="Y10" s="45"/>
      <c r="Z10" s="45"/>
      <c r="AA10" s="45"/>
      <c r="AB10" s="45"/>
      <c r="AC10" s="45"/>
      <c r="AD10" s="50">
        <f>データ!R6</f>
        <v>2916</v>
      </c>
      <c r="AE10" s="50"/>
      <c r="AF10" s="50"/>
      <c r="AG10" s="50"/>
      <c r="AH10" s="50"/>
      <c r="AI10" s="50"/>
      <c r="AJ10" s="50"/>
      <c r="AK10" s="2"/>
      <c r="AL10" s="50">
        <f>データ!V6</f>
        <v>54</v>
      </c>
      <c r="AM10" s="50"/>
      <c r="AN10" s="50"/>
      <c r="AO10" s="50"/>
      <c r="AP10" s="50"/>
      <c r="AQ10" s="50"/>
      <c r="AR10" s="50"/>
      <c r="AS10" s="50"/>
      <c r="AT10" s="45">
        <f>データ!W6</f>
        <v>0.05</v>
      </c>
      <c r="AU10" s="45"/>
      <c r="AV10" s="45"/>
      <c r="AW10" s="45"/>
      <c r="AX10" s="45"/>
      <c r="AY10" s="45"/>
      <c r="AZ10" s="45"/>
      <c r="BA10" s="45"/>
      <c r="BB10" s="45">
        <f>データ!X6</f>
        <v>1080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【2,448.19】</v>
      </c>
      <c r="I86" s="26" t="str">
        <f>データ!CA6</f>
        <v>【33.55】</v>
      </c>
      <c r="J86" s="26" t="str">
        <f>データ!CL6</f>
        <v>【556.04】</v>
      </c>
      <c r="K86" s="26" t="str">
        <f>データ!CW6</f>
        <v>【37.13】</v>
      </c>
      <c r="L86" s="26" t="str">
        <f>データ!DH6</f>
        <v>【90.08】</v>
      </c>
      <c r="M86" s="26" t="s">
        <v>56</v>
      </c>
      <c r="N86" s="26" t="s">
        <v>56</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262064</v>
      </c>
      <c r="D6" s="33">
        <f t="shared" si="3"/>
        <v>47</v>
      </c>
      <c r="E6" s="33">
        <f t="shared" si="3"/>
        <v>17</v>
      </c>
      <c r="F6" s="33">
        <f t="shared" si="3"/>
        <v>9</v>
      </c>
      <c r="G6" s="33">
        <f t="shared" si="3"/>
        <v>0</v>
      </c>
      <c r="H6" s="33" t="str">
        <f t="shared" si="3"/>
        <v>京都府　亀岡市</v>
      </c>
      <c r="I6" s="33" t="str">
        <f t="shared" si="3"/>
        <v>法非適用</v>
      </c>
      <c r="J6" s="33" t="str">
        <f t="shared" si="3"/>
        <v>下水道事業</v>
      </c>
      <c r="K6" s="33" t="str">
        <f t="shared" si="3"/>
        <v>小規模集合排水処理</v>
      </c>
      <c r="L6" s="33" t="str">
        <f t="shared" si="3"/>
        <v>I2</v>
      </c>
      <c r="M6" s="33">
        <f t="shared" si="3"/>
        <v>0</v>
      </c>
      <c r="N6" s="34" t="str">
        <f t="shared" si="3"/>
        <v>-</v>
      </c>
      <c r="O6" s="34" t="str">
        <f t="shared" si="3"/>
        <v>該当数値なし</v>
      </c>
      <c r="P6" s="34">
        <f t="shared" si="3"/>
        <v>0.06</v>
      </c>
      <c r="Q6" s="34">
        <f t="shared" si="3"/>
        <v>78.8</v>
      </c>
      <c r="R6" s="34">
        <f t="shared" si="3"/>
        <v>2916</v>
      </c>
      <c r="S6" s="34">
        <f t="shared" si="3"/>
        <v>90384</v>
      </c>
      <c r="T6" s="34">
        <f t="shared" si="3"/>
        <v>224.8</v>
      </c>
      <c r="U6" s="34">
        <f t="shared" si="3"/>
        <v>402.06</v>
      </c>
      <c r="V6" s="34">
        <f t="shared" si="3"/>
        <v>54</v>
      </c>
      <c r="W6" s="34">
        <f t="shared" si="3"/>
        <v>0.05</v>
      </c>
      <c r="X6" s="34">
        <f t="shared" si="3"/>
        <v>1080</v>
      </c>
      <c r="Y6" s="35">
        <f>IF(Y7="",NA(),Y7)</f>
        <v>34.58</v>
      </c>
      <c r="Z6" s="35">
        <f t="shared" ref="Z6:AH6" si="4">IF(Z7="",NA(),Z7)</f>
        <v>99.91</v>
      </c>
      <c r="AA6" s="35">
        <f t="shared" si="4"/>
        <v>99.47</v>
      </c>
      <c r="AB6" s="35">
        <f t="shared" si="4"/>
        <v>78.739999999999995</v>
      </c>
      <c r="AC6" s="35">
        <f t="shared" si="4"/>
        <v>103.27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15589.8</v>
      </c>
      <c r="BG6" s="34">
        <f t="shared" ref="BG6:BO6" si="7">IF(BG7="",NA(),BG7)</f>
        <v>0</v>
      </c>
      <c r="BH6" s="34">
        <f t="shared" si="7"/>
        <v>0</v>
      </c>
      <c r="BI6" s="34">
        <f t="shared" si="7"/>
        <v>0</v>
      </c>
      <c r="BJ6" s="34">
        <f t="shared" si="7"/>
        <v>0</v>
      </c>
      <c r="BK6" s="35">
        <f t="shared" si="7"/>
        <v>3055.24</v>
      </c>
      <c r="BL6" s="35">
        <f t="shared" si="7"/>
        <v>2574.4699999999998</v>
      </c>
      <c r="BM6" s="35">
        <f t="shared" si="7"/>
        <v>2784</v>
      </c>
      <c r="BN6" s="35">
        <f t="shared" si="7"/>
        <v>2464.06</v>
      </c>
      <c r="BO6" s="35">
        <f t="shared" si="7"/>
        <v>1914.94</v>
      </c>
      <c r="BP6" s="34" t="str">
        <f>IF(BP7="","",IF(BP7="-","【-】","【"&amp;SUBSTITUTE(TEXT(BP7,"#,##0.00"),"-","△")&amp;"】"))</f>
        <v>【2,448.19】</v>
      </c>
      <c r="BQ6" s="35">
        <f>IF(BQ7="",NA(),BQ7)</f>
        <v>8.1300000000000008</v>
      </c>
      <c r="BR6" s="35">
        <f t="shared" ref="BR6:BZ6" si="8">IF(BR7="",NA(),BR7)</f>
        <v>8.6199999999999992</v>
      </c>
      <c r="BS6" s="35">
        <f t="shared" si="8"/>
        <v>17.920000000000002</v>
      </c>
      <c r="BT6" s="35">
        <f t="shared" si="8"/>
        <v>41.56</v>
      </c>
      <c r="BU6" s="35">
        <f t="shared" si="8"/>
        <v>39.64</v>
      </c>
      <c r="BV6" s="35">
        <f t="shared" si="8"/>
        <v>29.25</v>
      </c>
      <c r="BW6" s="35">
        <f t="shared" si="8"/>
        <v>31.04</v>
      </c>
      <c r="BX6" s="35">
        <f t="shared" si="8"/>
        <v>29.21</v>
      </c>
      <c r="BY6" s="35">
        <f t="shared" si="8"/>
        <v>32.909999999999997</v>
      </c>
      <c r="BZ6" s="35">
        <f t="shared" si="8"/>
        <v>34.020000000000003</v>
      </c>
      <c r="CA6" s="34" t="str">
        <f>IF(CA7="","",IF(CA7="-","【-】","【"&amp;SUBSTITUTE(TEXT(CA7,"#,##0.00"),"-","△")&amp;"】"))</f>
        <v>【33.55】</v>
      </c>
      <c r="CB6" s="35">
        <f>IF(CB7="",NA(),CB7)</f>
        <v>1940.3</v>
      </c>
      <c r="CC6" s="35">
        <f t="shared" ref="CC6:CK6" si="9">IF(CC7="",NA(),CC7)</f>
        <v>1947.14</v>
      </c>
      <c r="CD6" s="35">
        <f t="shared" si="9"/>
        <v>1004.98</v>
      </c>
      <c r="CE6" s="35">
        <f t="shared" si="9"/>
        <v>440.52</v>
      </c>
      <c r="CF6" s="35">
        <f t="shared" si="9"/>
        <v>439.95</v>
      </c>
      <c r="CG6" s="35">
        <f t="shared" si="9"/>
        <v>622.30999999999995</v>
      </c>
      <c r="CH6" s="35">
        <f t="shared" si="9"/>
        <v>589.39</v>
      </c>
      <c r="CI6" s="35">
        <f t="shared" si="9"/>
        <v>620.01</v>
      </c>
      <c r="CJ6" s="35">
        <f t="shared" si="9"/>
        <v>561.54</v>
      </c>
      <c r="CK6" s="35">
        <f t="shared" si="9"/>
        <v>553.77</v>
      </c>
      <c r="CL6" s="34" t="str">
        <f>IF(CL7="","",IF(CL7="-","【-】","【"&amp;SUBSTITUTE(TEXT(CL7,"#,##0.00"),"-","△")&amp;"】"))</f>
        <v>【556.04】</v>
      </c>
      <c r="CM6" s="35">
        <f>IF(CM7="",NA(),CM7)</f>
        <v>79.17</v>
      </c>
      <c r="CN6" s="35">
        <f t="shared" ref="CN6:CV6" si="10">IF(CN7="",NA(),CN7)</f>
        <v>75</v>
      </c>
      <c r="CO6" s="35">
        <f t="shared" si="10"/>
        <v>62.5</v>
      </c>
      <c r="CP6" s="35">
        <f t="shared" si="10"/>
        <v>54.17</v>
      </c>
      <c r="CQ6" s="35">
        <f t="shared" si="10"/>
        <v>54.17</v>
      </c>
      <c r="CR6" s="35">
        <f t="shared" si="10"/>
        <v>39.119999999999997</v>
      </c>
      <c r="CS6" s="35">
        <f t="shared" si="10"/>
        <v>41.24</v>
      </c>
      <c r="CT6" s="35">
        <f t="shared" si="10"/>
        <v>43.1</v>
      </c>
      <c r="CU6" s="35">
        <f t="shared" si="10"/>
        <v>34.92</v>
      </c>
      <c r="CV6" s="35">
        <f t="shared" si="10"/>
        <v>36.44</v>
      </c>
      <c r="CW6" s="34" t="str">
        <f>IF(CW7="","",IF(CW7="-","【-】","【"&amp;SUBSTITUTE(TEXT(CW7,"#,##0.00"),"-","△")&amp;"】"))</f>
        <v>【37.13】</v>
      </c>
      <c r="CX6" s="35">
        <f>IF(CX7="",NA(),CX7)</f>
        <v>100</v>
      </c>
      <c r="CY6" s="35">
        <f t="shared" ref="CY6:DG6" si="11">IF(CY7="",NA(),CY7)</f>
        <v>100</v>
      </c>
      <c r="CZ6" s="35">
        <f t="shared" si="11"/>
        <v>100</v>
      </c>
      <c r="DA6" s="35">
        <f t="shared" si="11"/>
        <v>100</v>
      </c>
      <c r="DB6" s="35">
        <f t="shared" si="11"/>
        <v>100</v>
      </c>
      <c r="DC6" s="35">
        <f t="shared" si="11"/>
        <v>87.79</v>
      </c>
      <c r="DD6" s="35">
        <f t="shared" si="11"/>
        <v>88.34</v>
      </c>
      <c r="DE6" s="35">
        <f t="shared" si="11"/>
        <v>88.02</v>
      </c>
      <c r="DF6" s="35">
        <f t="shared" si="11"/>
        <v>88.64</v>
      </c>
      <c r="DG6" s="35">
        <f t="shared" si="11"/>
        <v>89.93</v>
      </c>
      <c r="DH6" s="34" t="str">
        <f>IF(DH7="","",IF(DH7="-","【-】","【"&amp;SUBSTITUTE(TEXT(DH7,"#,##0.00"),"-","△")&amp;"】"))</f>
        <v>【90.08】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5">
        <f t="shared" si="14"/>
        <v>0.01</v>
      </c>
      <c r="EO6" s="34" t="str">
        <f>IF(EO7="","",IF(EO7="-","【-】","【"&amp;SUBSTITUTE(TEXT(EO7,"#,##0.00"),"-","△")&amp;"】"))</f>
        <v>【0.01】</v>
      </c>
    </row>
    <row r="7" spans="1:145" s="36" customFormat="1">
      <c r="A7" s="28"/>
      <c r="B7" s="37">
        <v>2016</v>
      </c>
      <c r="C7" s="37">
        <v>262064</v>
      </c>
      <c r="D7" s="37">
        <v>47</v>
      </c>
      <c r="E7" s="37">
        <v>17</v>
      </c>
      <c r="F7" s="37">
        <v>9</v>
      </c>
      <c r="G7" s="37">
        <v>0</v>
      </c>
      <c r="H7" s="37" t="s">
        <v>110</v>
      </c>
      <c r="I7" s="37" t="s">
        <v>111</v>
      </c>
      <c r="J7" s="37" t="s">
        <v>112</v>
      </c>
      <c r="K7" s="37" t="s">
        <v>113</v>
      </c>
      <c r="L7" s="37" t="s">
        <v>114</v>
      </c>
      <c r="M7" s="37"/>
      <c r="N7" s="38" t="s">
        <v>115</v>
      </c>
      <c r="O7" s="38" t="s">
        <v>116</v>
      </c>
      <c r="P7" s="38">
        <v>0.06</v>
      </c>
      <c r="Q7" s="38">
        <v>78.8</v>
      </c>
      <c r="R7" s="38">
        <v>2916</v>
      </c>
      <c r="S7" s="38">
        <v>90384</v>
      </c>
      <c r="T7" s="38">
        <v>224.8</v>
      </c>
      <c r="U7" s="38">
        <v>402.06</v>
      </c>
      <c r="V7" s="38">
        <v>54</v>
      </c>
      <c r="W7" s="38">
        <v>0.05</v>
      </c>
      <c r="X7" s="38">
        <v>1080</v>
      </c>
      <c r="Y7" s="38">
        <v>34.58</v>
      </c>
      <c r="Z7" s="38">
        <v>99.91</v>
      </c>
      <c r="AA7" s="38">
        <v>99.47</v>
      </c>
      <c r="AB7" s="38">
        <v>78.739999999999995</v>
      </c>
      <c r="AC7" s="38">
        <v>103.27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15589.8</v>
      </c>
      <c r="BG7" s="38">
        <v>0</v>
      </c>
      <c r="BH7" s="38">
        <v>0</v>
      </c>
      <c r="BI7" s="38">
        <v>0</v>
      </c>
      <c r="BJ7" s="38">
        <v>0</v>
      </c>
      <c r="BK7" s="38">
        <v>3055.24</v>
      </c>
      <c r="BL7" s="38">
        <v>2574.4699999999998</v>
      </c>
      <c r="BM7" s="38">
        <v>2784</v>
      </c>
      <c r="BN7" s="38">
        <v>2464.06</v>
      </c>
      <c r="BO7" s="38">
        <v>1914.94</v>
      </c>
      <c r="BP7" s="38">
        <v>2448.19</v>
      </c>
      <c r="BQ7" s="38">
        <v>8.1300000000000008</v>
      </c>
      <c r="BR7" s="38">
        <v>8.6199999999999992</v>
      </c>
      <c r="BS7" s="38">
        <v>17.920000000000002</v>
      </c>
      <c r="BT7" s="38">
        <v>41.56</v>
      </c>
      <c r="BU7" s="38">
        <v>39.64</v>
      </c>
      <c r="BV7" s="38">
        <v>29.25</v>
      </c>
      <c r="BW7" s="38">
        <v>31.04</v>
      </c>
      <c r="BX7" s="38">
        <v>29.21</v>
      </c>
      <c r="BY7" s="38">
        <v>32.909999999999997</v>
      </c>
      <c r="BZ7" s="38">
        <v>34.020000000000003</v>
      </c>
      <c r="CA7" s="38">
        <v>33.549999999999997</v>
      </c>
      <c r="CB7" s="38">
        <v>1940.3</v>
      </c>
      <c r="CC7" s="38">
        <v>1947.14</v>
      </c>
      <c r="CD7" s="38">
        <v>1004.98</v>
      </c>
      <c r="CE7" s="38">
        <v>440.52</v>
      </c>
      <c r="CF7" s="38">
        <v>439.95</v>
      </c>
      <c r="CG7" s="38">
        <v>622.30999999999995</v>
      </c>
      <c r="CH7" s="38">
        <v>589.39</v>
      </c>
      <c r="CI7" s="38">
        <v>620.01</v>
      </c>
      <c r="CJ7" s="38">
        <v>561.54</v>
      </c>
      <c r="CK7" s="38">
        <v>553.77</v>
      </c>
      <c r="CL7" s="38">
        <v>556.04</v>
      </c>
      <c r="CM7" s="38">
        <v>79.17</v>
      </c>
      <c r="CN7" s="38">
        <v>75</v>
      </c>
      <c r="CO7" s="38">
        <v>62.5</v>
      </c>
      <c r="CP7" s="38">
        <v>54.17</v>
      </c>
      <c r="CQ7" s="38">
        <v>54.17</v>
      </c>
      <c r="CR7" s="38">
        <v>39.119999999999997</v>
      </c>
      <c r="CS7" s="38">
        <v>41.24</v>
      </c>
      <c r="CT7" s="38">
        <v>43.1</v>
      </c>
      <c r="CU7" s="38">
        <v>34.92</v>
      </c>
      <c r="CV7" s="38">
        <v>36.44</v>
      </c>
      <c r="CW7" s="38">
        <v>37.130000000000003</v>
      </c>
      <c r="CX7" s="38">
        <v>100</v>
      </c>
      <c r="CY7" s="38">
        <v>100</v>
      </c>
      <c r="CZ7" s="38">
        <v>100</v>
      </c>
      <c r="DA7" s="38">
        <v>100</v>
      </c>
      <c r="DB7" s="38">
        <v>100</v>
      </c>
      <c r="DC7" s="38">
        <v>87.79</v>
      </c>
      <c r="DD7" s="38">
        <v>88.34</v>
      </c>
      <c r="DE7" s="38">
        <v>88.02</v>
      </c>
      <c r="DF7" s="38">
        <v>88.64</v>
      </c>
      <c r="DG7" s="38">
        <v>89.93</v>
      </c>
      <c r="DH7" s="38">
        <v>90.08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2018-02-07T05:31:05Z</cp:lastPrinted>
  <dcterms:modified xsi:type="dcterms:W3CDTF">2018-02-08T09:49:27Z</dcterms:modified>
</cp:coreProperties>
</file>