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<sst xmlns="http://schemas.openxmlformats.org/spreadsheetml/2006/main" count="240" uniqueCount="126">
  <si>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</si>
  <si>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</si>
  <si>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</si>
  <si>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</si>
  <si>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</si>
  <si>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</si>
  <si>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</si>
  <si>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</si>
  <si>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</si>
  <si>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</si>
  <si>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</si>
  <si>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</si>
  <si>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</si>
  <si>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</si>
  <si>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</si>
  <si>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</si>
  <si>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</si>
  <si>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</si>
  <si>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</si>
  <si>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</si>
  <si>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</si>
  <si>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</si>
  <si>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</si>
  <si>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</si>
  <si>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</si>
  <si>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</si>
  <si>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</si>
  <si>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</si>
  <si>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</si>
  <si>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</si>
  <si>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</si>
  <si>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</si>
  <si>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</si>
  <si>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</si>
  <si>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</si>
  <si>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</si>
  <si>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</si>
  <si>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</si>
  <si>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</si>
  <si>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</si>
  <si>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</si>
  <si>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</si>
  <si>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</si>
  <si>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</si>
  <si>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</si>
  <si>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</si>
  <si>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</si>
  <si>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</si>
  <si>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</si>
  <si>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</si>
  <si>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</si>
  <si>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</si>
  <si>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</si>
  <si>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</si>
  <si>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</si>
  <si>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</si>
  <si>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</si>
  <si>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</si>
  <si>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</si>
  <si>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</si>
  <si>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</si>
  <si>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</si>
  <si>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</si>
  <si>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</si>
  <si>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</si>
  <si>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</si>
  <si>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</si>
  <si>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</si>
  <si>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</si>
  <si>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</si>
  <si>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</si>
  <si>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</si>
  <si>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</si>
  <si>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</si>
  <si>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</si>
  <si>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</si>
  <si>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</si>
  <si>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</si>
  <si>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</si>
  <si>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</si>
  <si>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</si>
  <si>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</si>
  <si>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</si>
  <si>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</si>
  <si>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</si>
  <si>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</si>
  <si>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</si>
  <si>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</si>
  <si>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</si>
  <si>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</si>
  <si>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</si>
  <si>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</si>
  <si>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</si>
  <si>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</si>
  <si>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</si>
  <si>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</si>
  <si>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</si>
  <si>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</si>
  <si>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</si>
  <si>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</si>
  <si>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</si>
  <si>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</si>
  <si>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</si>
  <si>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</si>
  <si>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</si>
  <si>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</si>
  <si>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</si>
  <si>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</si>
  <si>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</si>
  <si>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</si>
  <si>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亀岡市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</si>
  <si>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</si>
  <si>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</si>
  <si>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</si>
  <si>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</si>
  <si>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</si>
  <si>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</si>
  <si>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</si>
  <si>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</si>
  <si>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</si>
  <si>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</si>
  <si>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</si>
  <si>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</si>
  <si>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農業集落排水は５地区で事業を実施しています。供用開始が平成9年度から平成24年度となっていることから、各地区の施設の老朽化は異なりますが、管渠の更新・老朽化の対策については、耐用年数から実施していません。</t>
    <rPh sb="1" eb="3">
      <t>ノウギョウ</t>
    </rPh>
    <rPh sb="3" eb="5">
      <t>シュウラク</t>
    </rPh>
    <rPh sb="5" eb="7">
      <t>ハイスイ</t>
    </rPh>
    <rPh sb="9" eb="11">
      <t>チク</t>
    </rPh>
    <rPh sb="12" eb="14">
      <t>ジギョウ</t>
    </rPh>
    <rPh sb="15" eb="17">
      <t>ジッシ</t>
    </rPh>
    <rPh sb="23" eb="25">
      <t>キョウヨウ</t>
    </rPh>
    <rPh sb="25" eb="27">
      <t>カイシ</t>
    </rPh>
    <rPh sb="28" eb="30">
      <t>ヘイセイ</t>
    </rPh>
    <rPh sb="31" eb="32">
      <t>ネン</t>
    </rPh>
    <rPh sb="32" eb="33">
      <t>ド</t>
    </rPh>
    <rPh sb="35" eb="37">
      <t>ヘイセイ</t>
    </rPh>
    <rPh sb="39" eb="40">
      <t>ネン</t>
    </rPh>
    <rPh sb="40" eb="41">
      <t>ド</t>
    </rPh>
    <rPh sb="52" eb="55">
      <t>カクチク</t>
    </rPh>
    <rPh sb="56" eb="58">
      <t>シセツ</t>
    </rPh>
    <rPh sb="59" eb="62">
      <t>ロウキュウカ</t>
    </rPh>
    <rPh sb="63" eb="64">
      <t>コト</t>
    </rPh>
    <rPh sb="70" eb="72">
      <t>カンキョ</t>
    </rPh>
    <rPh sb="73" eb="75">
      <t>コウシン</t>
    </rPh>
    <rPh sb="76" eb="79">
      <t>ロウキュウカ</t>
    </rPh>
    <rPh sb="80" eb="82">
      <t>タイサク</t>
    </rPh>
    <rPh sb="88" eb="90">
      <t>タイヨウ</t>
    </rPh>
    <rPh sb="90" eb="92">
      <t>ネンスウ</t>
    </rPh>
    <rPh sb="94" eb="96">
      <t>ジッシ</t>
    </rPh>
    <phoneticPr fontId="4"/>
  </si>
  <si>
    <t>①収益的収支比率
　使用料収入及び一般会計繰入金の減少により、前年度より比率が減少しています。一般会計繰入金が縮減傾向にあるので、更なる費用削減に取り組むこととしています。
④企業債残高対事業規模比率
　施設建設費に係る財源負担は基金の取り崩し及び一般会計繰入金にて賄っており、負担割合により各年度で比率の増減が見られます。
⑤経費回収率
　人件費、修繕費用等の削減により、平成28年度は100％以上でありますが、使用料は依然として減少傾向にあるので、更なる費用削減に取り組むこととします。
⑥汚水処理原価
　汚水処理費用の削減により、前年度より減少しておりますが、有収水量が減少傾向にあり、施設の適正管理に努め、維持管理費の更なる削減を図るようにします。
⑦施設利用率
　利用率は前年度と横ばいですが、類似団体との比較では低い傾向となっています。施設の統合を図るなど、効率的な施設運営を図る必要性があります。
⑧水洗化率
　下水道接続世帯の増加に伴い水洗化率は上昇傾向にあることから、今後も水洗化促進の取り組みを進め、使用料収入の増収に努めます。</t>
    <rPh sb="1" eb="4">
      <t>シュウエキテキ</t>
    </rPh>
    <rPh sb="4" eb="6">
      <t>シュウシ</t>
    </rPh>
    <rPh sb="6" eb="8">
      <t>ヒリツ</t>
    </rPh>
    <rPh sb="10" eb="13">
      <t>シヨウリョウ</t>
    </rPh>
    <rPh sb="13" eb="15">
      <t>シュウニュウ</t>
    </rPh>
    <rPh sb="15" eb="16">
      <t>オヨ</t>
    </rPh>
    <rPh sb="17" eb="19">
      <t>イッパン</t>
    </rPh>
    <rPh sb="19" eb="21">
      <t>カイケイ</t>
    </rPh>
    <rPh sb="21" eb="23">
      <t>クリイレ</t>
    </rPh>
    <rPh sb="23" eb="24">
      <t>キン</t>
    </rPh>
    <rPh sb="25" eb="27">
      <t>ゲンショウ</t>
    </rPh>
    <rPh sb="31" eb="34">
      <t>ゼンネンド</t>
    </rPh>
    <rPh sb="36" eb="38">
      <t>ヒリツ</t>
    </rPh>
    <rPh sb="39" eb="41">
      <t>ゲンショウ</t>
    </rPh>
    <rPh sb="47" eb="49">
      <t>イッパン</t>
    </rPh>
    <rPh sb="49" eb="51">
      <t>カイケイ</t>
    </rPh>
    <rPh sb="51" eb="53">
      <t>クリイレ</t>
    </rPh>
    <rPh sb="53" eb="54">
      <t>キン</t>
    </rPh>
    <rPh sb="55" eb="57">
      <t>シュクゲン</t>
    </rPh>
    <rPh sb="57" eb="59">
      <t>ケイコウ</t>
    </rPh>
    <rPh sb="65" eb="66">
      <t>サラ</t>
    </rPh>
    <rPh sb="68" eb="70">
      <t>ヒヨウ</t>
    </rPh>
    <rPh sb="70" eb="72">
      <t>サクゲン</t>
    </rPh>
    <rPh sb="73" eb="74">
      <t>ト</t>
    </rPh>
    <rPh sb="75" eb="76">
      <t>ク</t>
    </rPh>
    <rPh sb="88" eb="90">
      <t>キギョウ</t>
    </rPh>
    <rPh sb="90" eb="91">
      <t>サイ</t>
    </rPh>
    <rPh sb="91" eb="93">
      <t>ザンダカ</t>
    </rPh>
    <rPh sb="93" eb="94">
      <t>タイ</t>
    </rPh>
    <rPh sb="94" eb="96">
      <t>ジギョウ</t>
    </rPh>
    <rPh sb="96" eb="98">
      <t>キボ</t>
    </rPh>
    <rPh sb="98" eb="100">
      <t>ヒリツ</t>
    </rPh>
    <rPh sb="102" eb="104">
      <t>シセツ</t>
    </rPh>
    <rPh sb="104" eb="107">
      <t>ケンセツヒ</t>
    </rPh>
    <rPh sb="108" eb="109">
      <t>カカ</t>
    </rPh>
    <rPh sb="110" eb="112">
      <t>ザイゲン</t>
    </rPh>
    <rPh sb="112" eb="114">
      <t>フタン</t>
    </rPh>
    <rPh sb="115" eb="117">
      <t>キキン</t>
    </rPh>
    <rPh sb="118" eb="119">
      <t>ト</t>
    </rPh>
    <rPh sb="120" eb="121">
      <t>クズ</t>
    </rPh>
    <rPh sb="122" eb="123">
      <t>オヨ</t>
    </rPh>
    <rPh sb="124" eb="126">
      <t>イッパン</t>
    </rPh>
    <rPh sb="126" eb="128">
      <t>カイケイ</t>
    </rPh>
    <rPh sb="128" eb="130">
      <t>クリイレ</t>
    </rPh>
    <rPh sb="130" eb="131">
      <t>キン</t>
    </rPh>
    <rPh sb="133" eb="134">
      <t>マカナ</t>
    </rPh>
    <rPh sb="139" eb="141">
      <t>フタン</t>
    </rPh>
    <rPh sb="141" eb="142">
      <t>ワリ</t>
    </rPh>
    <rPh sb="142" eb="143">
      <t>ア</t>
    </rPh>
    <rPh sb="146" eb="149">
      <t>カクネンド</t>
    </rPh>
    <rPh sb="150" eb="152">
      <t>ヒリツ</t>
    </rPh>
    <rPh sb="153" eb="155">
      <t>ゾウゲン</t>
    </rPh>
    <rPh sb="156" eb="157">
      <t>ミ</t>
    </rPh>
    <rPh sb="164" eb="166">
      <t>ケイヒ</t>
    </rPh>
    <rPh sb="166" eb="168">
      <t>カイシュウ</t>
    </rPh>
    <rPh sb="168" eb="169">
      <t>リツ</t>
    </rPh>
    <rPh sb="171" eb="174">
      <t>ジンケンヒ</t>
    </rPh>
    <rPh sb="175" eb="177">
      <t>シュウゼン</t>
    </rPh>
    <rPh sb="177" eb="179">
      <t>ヒヨウ</t>
    </rPh>
    <rPh sb="179" eb="180">
      <t>ナド</t>
    </rPh>
    <rPh sb="181" eb="183">
      <t>サクゲン</t>
    </rPh>
    <rPh sb="187" eb="189">
      <t>ヘイセイ</t>
    </rPh>
    <rPh sb="191" eb="192">
      <t>ネン</t>
    </rPh>
    <rPh sb="192" eb="193">
      <t>ド</t>
    </rPh>
    <rPh sb="198" eb="200">
      <t>イジョウ</t>
    </rPh>
    <rPh sb="207" eb="210">
      <t>シヨウリョウ</t>
    </rPh>
    <rPh sb="211" eb="213">
      <t>イゼン</t>
    </rPh>
    <rPh sb="216" eb="218">
      <t>ゲンショウ</t>
    </rPh>
    <rPh sb="218" eb="220">
      <t>ケイコウ</t>
    </rPh>
    <rPh sb="226" eb="227">
      <t>サラ</t>
    </rPh>
    <rPh sb="229" eb="231">
      <t>ヒヨウ</t>
    </rPh>
    <rPh sb="231" eb="233">
      <t>サクゲン</t>
    </rPh>
    <rPh sb="234" eb="235">
      <t>ト</t>
    </rPh>
    <rPh sb="236" eb="237">
      <t>ク</t>
    </rPh>
    <rPh sb="247" eb="249">
      <t>オスイ</t>
    </rPh>
    <rPh sb="249" eb="251">
      <t>ショリ</t>
    </rPh>
    <rPh sb="251" eb="253">
      <t>ゲンカ</t>
    </rPh>
    <rPh sb="255" eb="257">
      <t>オスイ</t>
    </rPh>
    <rPh sb="257" eb="259">
      <t>ショリ</t>
    </rPh>
    <rPh sb="259" eb="261">
      <t>ヒヨウ</t>
    </rPh>
    <rPh sb="262" eb="264">
      <t>サクゲン</t>
    </rPh>
    <rPh sb="268" eb="271">
      <t>ゼンネンド</t>
    </rPh>
    <rPh sb="273" eb="275">
      <t>ゲンショウ</t>
    </rPh>
    <rPh sb="283" eb="285">
      <t>ユウシュウ</t>
    </rPh>
    <rPh sb="285" eb="287">
      <t>スイリョウ</t>
    </rPh>
    <rPh sb="288" eb="290">
      <t>ゲンショウ</t>
    </rPh>
    <rPh sb="290" eb="292">
      <t>ケイコウ</t>
    </rPh>
    <rPh sb="296" eb="298">
      <t>シセツ</t>
    </rPh>
    <rPh sb="299" eb="301">
      <t>テキセイ</t>
    </rPh>
    <rPh sb="301" eb="303">
      <t>カンリ</t>
    </rPh>
    <rPh sb="304" eb="305">
      <t>ツト</t>
    </rPh>
    <rPh sb="307" eb="309">
      <t>イジ</t>
    </rPh>
    <rPh sb="309" eb="311">
      <t>カンリ</t>
    </rPh>
    <rPh sb="311" eb="312">
      <t>ヒ</t>
    </rPh>
    <rPh sb="313" eb="314">
      <t>サラ</t>
    </rPh>
    <rPh sb="316" eb="318">
      <t>サクゲン</t>
    </rPh>
    <rPh sb="319" eb="320">
      <t>ハカ</t>
    </rPh>
    <rPh sb="330" eb="332">
      <t>シセツ</t>
    </rPh>
    <rPh sb="332" eb="335">
      <t>リヨウリツ</t>
    </rPh>
    <rPh sb="337" eb="340">
      <t>リヨウリツ</t>
    </rPh>
    <rPh sb="341" eb="344">
      <t>ゼンネンド</t>
    </rPh>
    <rPh sb="345" eb="346">
      <t>ヨコ</t>
    </rPh>
    <rPh sb="352" eb="354">
      <t>ルイジ</t>
    </rPh>
    <rPh sb="354" eb="356">
      <t>ダンタイ</t>
    </rPh>
    <rPh sb="358" eb="360">
      <t>ヒカク</t>
    </rPh>
    <rPh sb="362" eb="363">
      <t>ヒク</t>
    </rPh>
    <rPh sb="364" eb="366">
      <t>ケイコウ</t>
    </rPh>
    <rPh sb="374" eb="376">
      <t>シセツ</t>
    </rPh>
    <rPh sb="377" eb="379">
      <t>トウゴウ</t>
    </rPh>
    <rPh sb="380" eb="381">
      <t>ハカ</t>
    </rPh>
    <rPh sb="385" eb="388">
      <t>コウリツテキ</t>
    </rPh>
    <rPh sb="389" eb="391">
      <t>シセツ</t>
    </rPh>
    <rPh sb="391" eb="393">
      <t>ウンエイ</t>
    </rPh>
    <rPh sb="394" eb="395">
      <t>ハカ</t>
    </rPh>
    <rPh sb="396" eb="399">
      <t>ヒツヨウセイ</t>
    </rPh>
    <rPh sb="407" eb="410">
      <t>スイセンカ</t>
    </rPh>
    <rPh sb="410" eb="411">
      <t>リツ</t>
    </rPh>
    <rPh sb="413" eb="416">
      <t>ゲスイドウ</t>
    </rPh>
    <rPh sb="416" eb="418">
      <t>セツゾク</t>
    </rPh>
    <rPh sb="418" eb="420">
      <t>セタイ</t>
    </rPh>
    <rPh sb="421" eb="423">
      <t>ゾウカ</t>
    </rPh>
    <rPh sb="424" eb="425">
      <t>トモナ</t>
    </rPh>
    <rPh sb="426" eb="429">
      <t>スイセンカ</t>
    </rPh>
    <rPh sb="429" eb="430">
      <t>リツ</t>
    </rPh>
    <rPh sb="431" eb="433">
      <t>ジョウショウ</t>
    </rPh>
    <rPh sb="433" eb="435">
      <t>ケイコウ</t>
    </rPh>
    <rPh sb="443" eb="445">
      <t>コンゴ</t>
    </rPh>
    <rPh sb="446" eb="449">
      <t>スイセンカ</t>
    </rPh>
    <rPh sb="449" eb="451">
      <t>ソクシン</t>
    </rPh>
    <rPh sb="452" eb="453">
      <t>ト</t>
    </rPh>
    <rPh sb="454" eb="455">
      <t>ク</t>
    </rPh>
    <rPh sb="457" eb="458">
      <t>スス</t>
    </rPh>
    <rPh sb="460" eb="463">
      <t>シヨウリョウ</t>
    </rPh>
    <rPh sb="463" eb="465">
      <t>シュウニュウ</t>
    </rPh>
    <rPh sb="466" eb="468">
      <t>ゾウシュウ</t>
    </rPh>
    <rPh sb="469" eb="470">
      <t>ツト</t>
    </rPh>
    <phoneticPr fontId="4"/>
  </si>
  <si>
    <t>　使用料収入については、節水意識の向上や節水機器の普及により有収水量が減少しているため、減少傾向にあります。使用料の減少により厳しい経営状況になることから、施設の適正な管理、費用の削減を図るなどの経営改善に向けた取り組みを行う必要があります。
　また、計画的な点検・修繕による施設・設備の長寿命化を進めることとし、事業費の平準化を図りながら、効率的な事業運営に取り組むこととします。</t>
    <rPh sb="1" eb="4">
      <t>シヨウリョウ</t>
    </rPh>
    <rPh sb="4" eb="6">
      <t>シュウニュウ</t>
    </rPh>
    <rPh sb="12" eb="14">
      <t>セッスイ</t>
    </rPh>
    <rPh sb="14" eb="16">
      <t>イシキ</t>
    </rPh>
    <rPh sb="17" eb="19">
      <t>コウジョウ</t>
    </rPh>
    <rPh sb="20" eb="22">
      <t>セッスイ</t>
    </rPh>
    <rPh sb="22" eb="24">
      <t>キキ</t>
    </rPh>
    <rPh sb="25" eb="27">
      <t>フキュウ</t>
    </rPh>
    <rPh sb="30" eb="32">
      <t>ユウシュウ</t>
    </rPh>
    <rPh sb="32" eb="34">
      <t>スイリョウ</t>
    </rPh>
    <rPh sb="35" eb="37">
      <t>ゲンショウ</t>
    </rPh>
    <rPh sb="44" eb="46">
      <t>ゲンショウ</t>
    </rPh>
    <rPh sb="46" eb="48">
      <t>ケイコウ</t>
    </rPh>
    <rPh sb="54" eb="57">
      <t>シヨウリョウ</t>
    </rPh>
    <rPh sb="58" eb="60">
      <t>ゲンショウ</t>
    </rPh>
    <rPh sb="63" eb="64">
      <t>キビ</t>
    </rPh>
    <rPh sb="66" eb="68">
      <t>ケイエイ</t>
    </rPh>
    <rPh sb="68" eb="70">
      <t>ジョウキョウ</t>
    </rPh>
    <rPh sb="78" eb="80">
      <t>シセツ</t>
    </rPh>
    <rPh sb="81" eb="83">
      <t>テキセイ</t>
    </rPh>
    <rPh sb="84" eb="86">
      <t>カンリ</t>
    </rPh>
    <rPh sb="87" eb="89">
      <t>ヒヨウ</t>
    </rPh>
    <rPh sb="90" eb="92">
      <t>サクゲン</t>
    </rPh>
    <rPh sb="93" eb="94">
      <t>ハカ</t>
    </rPh>
    <rPh sb="98" eb="100">
      <t>ケイエイ</t>
    </rPh>
    <rPh sb="100" eb="102">
      <t>カイゼン</t>
    </rPh>
    <rPh sb="103" eb="104">
      <t>ム</t>
    </rPh>
    <rPh sb="106" eb="107">
      <t>ト</t>
    </rPh>
    <rPh sb="108" eb="109">
      <t>ク</t>
    </rPh>
    <rPh sb="111" eb="112">
      <t>オコナ</t>
    </rPh>
    <rPh sb="113" eb="115">
      <t>ヒツヨウ</t>
    </rPh>
    <rPh sb="126" eb="129">
      <t>ケイカクテキ</t>
    </rPh>
    <rPh sb="130" eb="132">
      <t>テンケン</t>
    </rPh>
    <rPh sb="133" eb="135">
      <t>シュウゼン</t>
    </rPh>
    <rPh sb="138" eb="140">
      <t>シセツ</t>
    </rPh>
    <rPh sb="141" eb="143">
      <t>セツビ</t>
    </rPh>
    <rPh sb="144" eb="145">
      <t>チョウ</t>
    </rPh>
    <rPh sb="145" eb="148">
      <t>ジュミョウカ</t>
    </rPh>
    <rPh sb="149" eb="150">
      <t>スス</t>
    </rPh>
    <rPh sb="157" eb="160">
      <t>ジギョウヒ</t>
    </rPh>
    <rPh sb="161" eb="164">
      <t>ヘイジュンカ</t>
    </rPh>
    <rPh sb="165" eb="166">
      <t>ハカ</t>
    </rPh>
    <rPh sb="171" eb="174">
      <t>コウリツテキ</t>
    </rPh>
    <rPh sb="175" eb="177">
      <t>ジギョウ</t>
    </rPh>
    <rPh sb="177" eb="179">
      <t>ウンエイ</t>
    </rPh>
    <rPh sb="180" eb="181">
      <t>ト</t>
    </rPh>
    <rPh sb="182" eb="183">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</si>
</sst>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036800"/>
        <c:axId val="10305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03036800"/>
        <c:axId val="103051264"/>
      </c:lineChart>
      <c:dateAx>
        <c:axId val="103036800"/>
        <c:scaling>
          <c:orientation val="minMax"/>
        </c:scaling>
        <c:delete val="1"/>
        <c:axPos val="b"/>
        <c:numFmt formatCode="ge" sourceLinked="1"/>
        <c:majorTickMark val="none"/>
        <c:minorTickMark val="none"/>
        <c:tickLblPos val="none"/>
        <c:crossAx val="103051264"/>
        <c:crosses val="autoZero"/>
        <c:auto val="1"/>
        <c:lblOffset val="100"/>
        <c:baseTimeUnit val="years"/>
      </c:dateAx>
      <c:valAx>
        <c:axId val="1030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51.92</c:v>
                </c:pt>
                <c:pt idx="1">
                  <c:v>51.26</c:v>
                </c:pt>
                <c:pt idx="2">
                  <c:v>54.23</c:v>
                </c:pt>
                <c:pt idx="3">
                  <c:v>55.41</c:v>
                </c:pt>
                <c:pt idx="4">
                  <c:v>54.95</c:v>
                </c:pt>
              </c:numCache>
            </c:numRef>
          </c:val>
        </c:ser>
        <c:dLbls>
          <c:showLegendKey val="0"/>
          <c:showVal val="0"/>
          <c:showCatName val="0"/>
          <c:showSerName val="0"/>
          <c:showPercent val="0"/>
          <c:showBubbleSize val="0"/>
        </c:dLbls>
        <c:gapWidth val="150"/>
        <c:axId val="104474880"/>
        <c:axId val="1045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4474880"/>
        <c:axId val="104505728"/>
      </c:lineChart>
      <c:dateAx>
        <c:axId val="104474880"/>
        <c:scaling>
          <c:orientation val="minMax"/>
        </c:scaling>
        <c:delete val="1"/>
        <c:axPos val="b"/>
        <c:numFmt formatCode="ge" sourceLinked="1"/>
        <c:majorTickMark val="none"/>
        <c:minorTickMark val="none"/>
        <c:tickLblPos val="none"/>
        <c:crossAx val="104505728"/>
        <c:crosses val="autoZero"/>
        <c:auto val="1"/>
        <c:lblOffset val="100"/>
        <c:baseTimeUnit val="years"/>
      </c:dateAx>
      <c:valAx>
        <c:axId val="1045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67.92</c:v>
                </c:pt>
                <c:pt idx="1">
                  <c:v>73.08</c:v>
                </c:pt>
                <c:pt idx="2">
                  <c:v>75.569999999999993</c:v>
                </c:pt>
                <c:pt idx="3">
                  <c:v>78.31</c:v>
                </c:pt>
                <c:pt idx="4">
                  <c:v>80</c:v>
                </c:pt>
              </c:numCache>
            </c:numRef>
          </c:val>
        </c:ser>
        <c:dLbls>
          <c:showLegendKey val="0"/>
          <c:showVal val="0"/>
          <c:showCatName val="0"/>
          <c:showSerName val="0"/>
          <c:showPercent val="0"/>
          <c:showBubbleSize val="0"/>
        </c:dLbls>
        <c:gapWidth val="150"/>
        <c:axId val="104535936"/>
        <c:axId val="10453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4535936"/>
        <c:axId val="104538112"/>
      </c:lineChart>
      <c:dateAx>
        <c:axId val="104535936"/>
        <c:scaling>
          <c:orientation val="minMax"/>
        </c:scaling>
        <c:delete val="1"/>
        <c:axPos val="b"/>
        <c:numFmt formatCode="ge" sourceLinked="1"/>
        <c:majorTickMark val="none"/>
        <c:minorTickMark val="none"/>
        <c:tickLblPos val="none"/>
        <c:crossAx val="104538112"/>
        <c:crosses val="autoZero"/>
        <c:auto val="1"/>
        <c:lblOffset val="100"/>
        <c:baseTimeUnit val="years"/>
      </c:dateAx>
      <c:valAx>
        <c:axId val="10453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60.2</c:v>
                </c:pt>
                <c:pt idx="1">
                  <c:v>74.59</c:v>
                </c:pt>
                <c:pt idx="2">
                  <c:v>75.63</c:v>
                </c:pt>
                <c:pt idx="3">
                  <c:v>80.739999999999995</c:v>
                </c:pt>
                <c:pt idx="4">
                  <c:v>76.319999999999993</c:v>
                </c:pt>
              </c:numCache>
            </c:numRef>
          </c:val>
        </c:ser>
        <c:dLbls>
          <c:showLegendKey val="0"/>
          <c:showVal val="0"/>
          <c:showCatName val="0"/>
          <c:showSerName val="0"/>
          <c:showPercent val="0"/>
          <c:showBubbleSize val="0"/>
        </c:dLbls>
        <c:gapWidth val="150"/>
        <c:axId val="103077376"/>
        <c:axId val="1030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077376"/>
        <c:axId val="103079296"/>
      </c:lineChart>
      <c:dateAx>
        <c:axId val="103077376"/>
        <c:scaling>
          <c:orientation val="minMax"/>
        </c:scaling>
        <c:delete val="1"/>
        <c:axPos val="b"/>
        <c:numFmt formatCode="ge" sourceLinked="1"/>
        <c:majorTickMark val="none"/>
        <c:minorTickMark val="none"/>
        <c:tickLblPos val="none"/>
        <c:crossAx val="103079296"/>
        <c:crosses val="autoZero"/>
        <c:auto val="1"/>
        <c:lblOffset val="100"/>
        <c:baseTimeUnit val="years"/>
      </c:dateAx>
      <c:valAx>
        <c:axId val="1030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917248"/>
        <c:axId val="10291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917248"/>
        <c:axId val="102919168"/>
      </c:lineChart>
      <c:dateAx>
        <c:axId val="102917248"/>
        <c:scaling>
          <c:orientation val="minMax"/>
        </c:scaling>
        <c:delete val="1"/>
        <c:axPos val="b"/>
        <c:numFmt formatCode="ge" sourceLinked="1"/>
        <c:majorTickMark val="none"/>
        <c:minorTickMark val="none"/>
        <c:tickLblPos val="none"/>
        <c:crossAx val="102919168"/>
        <c:crosses val="autoZero"/>
        <c:auto val="1"/>
        <c:lblOffset val="100"/>
        <c:baseTimeUnit val="years"/>
      </c:dateAx>
      <c:valAx>
        <c:axId val="1029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097088"/>
        <c:axId val="10309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097088"/>
        <c:axId val="103099008"/>
      </c:lineChart>
      <c:dateAx>
        <c:axId val="103097088"/>
        <c:scaling>
          <c:orientation val="minMax"/>
        </c:scaling>
        <c:delete val="1"/>
        <c:axPos val="b"/>
        <c:numFmt formatCode="ge" sourceLinked="1"/>
        <c:majorTickMark val="none"/>
        <c:minorTickMark val="none"/>
        <c:tickLblPos val="none"/>
        <c:crossAx val="103099008"/>
        <c:crosses val="autoZero"/>
        <c:auto val="1"/>
        <c:lblOffset val="100"/>
        <c:baseTimeUnit val="years"/>
      </c:dateAx>
      <c:valAx>
        <c:axId val="1030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33952"/>
        <c:axId val="1031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33952"/>
        <c:axId val="103135872"/>
      </c:lineChart>
      <c:dateAx>
        <c:axId val="103133952"/>
        <c:scaling>
          <c:orientation val="minMax"/>
        </c:scaling>
        <c:delete val="1"/>
        <c:axPos val="b"/>
        <c:numFmt formatCode="ge" sourceLinked="1"/>
        <c:majorTickMark val="none"/>
        <c:minorTickMark val="none"/>
        <c:tickLblPos val="none"/>
        <c:crossAx val="103135872"/>
        <c:crosses val="autoZero"/>
        <c:auto val="1"/>
        <c:lblOffset val="100"/>
        <c:baseTimeUnit val="years"/>
      </c:dateAx>
      <c:valAx>
        <c:axId val="1031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78624"/>
        <c:axId val="1031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78624"/>
        <c:axId val="103180544"/>
      </c:lineChart>
      <c:dateAx>
        <c:axId val="103178624"/>
        <c:scaling>
          <c:orientation val="minMax"/>
        </c:scaling>
        <c:delete val="1"/>
        <c:axPos val="b"/>
        <c:numFmt formatCode="ge" sourceLinked="1"/>
        <c:majorTickMark val="none"/>
        <c:minorTickMark val="none"/>
        <c:tickLblPos val="none"/>
        <c:crossAx val="103180544"/>
        <c:crosses val="autoZero"/>
        <c:auto val="1"/>
        <c:lblOffset val="100"/>
        <c:baseTimeUnit val="years"/>
      </c:dateAx>
      <c:valAx>
        <c:axId val="1031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4125.88</c:v>
                </c:pt>
                <c:pt idx="1">
                  <c:v>0</c:v>
                </c:pt>
                <c:pt idx="2">
                  <c:v>0</c:v>
                </c:pt>
                <c:pt idx="3">
                  <c:v>0</c:v>
                </c:pt>
                <c:pt idx="4" formatCode="#,##0.00;&quot;△&quot;#,##0.00;&quot;-&quot;">
                  <c:v>366.54</c:v>
                </c:pt>
              </c:numCache>
            </c:numRef>
          </c:val>
        </c:ser>
        <c:dLbls>
          <c:showLegendKey val="0"/>
          <c:showVal val="0"/>
          <c:showCatName val="0"/>
          <c:showSerName val="0"/>
          <c:showPercent val="0"/>
          <c:showBubbleSize val="0"/>
        </c:dLbls>
        <c:gapWidth val="150"/>
        <c:axId val="103215104"/>
        <c:axId val="1032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3215104"/>
        <c:axId val="103217024"/>
      </c:lineChart>
      <c:dateAx>
        <c:axId val="103215104"/>
        <c:scaling>
          <c:orientation val="minMax"/>
        </c:scaling>
        <c:delete val="1"/>
        <c:axPos val="b"/>
        <c:numFmt formatCode="ge" sourceLinked="1"/>
        <c:majorTickMark val="none"/>
        <c:minorTickMark val="none"/>
        <c:tickLblPos val="none"/>
        <c:crossAx val="103217024"/>
        <c:crosses val="autoZero"/>
        <c:auto val="1"/>
        <c:lblOffset val="100"/>
        <c:baseTimeUnit val="years"/>
      </c:dateAx>
      <c:valAx>
        <c:axId val="1032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39.68</c:v>
                </c:pt>
                <c:pt idx="1">
                  <c:v>83.19</c:v>
                </c:pt>
                <c:pt idx="2">
                  <c:v>80.14</c:v>
                </c:pt>
                <c:pt idx="3">
                  <c:v>77.989999999999995</c:v>
                </c:pt>
                <c:pt idx="4">
                  <c:v>102.65</c:v>
                </c:pt>
              </c:numCache>
            </c:numRef>
          </c:val>
        </c:ser>
        <c:dLbls>
          <c:showLegendKey val="0"/>
          <c:showVal val="0"/>
          <c:showCatName val="0"/>
          <c:showSerName val="0"/>
          <c:showPercent val="0"/>
          <c:showBubbleSize val="0"/>
        </c:dLbls>
        <c:gapWidth val="150"/>
        <c:axId val="103251328"/>
        <c:axId val="1032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3251328"/>
        <c:axId val="103253504"/>
      </c:lineChart>
      <c:dateAx>
        <c:axId val="103251328"/>
        <c:scaling>
          <c:orientation val="minMax"/>
        </c:scaling>
        <c:delete val="1"/>
        <c:axPos val="b"/>
        <c:numFmt formatCode="ge" sourceLinked="1"/>
        <c:majorTickMark val="none"/>
        <c:minorTickMark val="none"/>
        <c:tickLblPos val="none"/>
        <c:crossAx val="103253504"/>
        <c:crosses val="autoZero"/>
        <c:auto val="1"/>
        <c:lblOffset val="100"/>
        <c:baseTimeUnit val="years"/>
      </c:dateAx>
      <c:valAx>
        <c:axId val="10325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445.81</c:v>
                </c:pt>
                <c:pt idx="1">
                  <c:v>230.81</c:v>
                </c:pt>
                <c:pt idx="2">
                  <c:v>246.26</c:v>
                </c:pt>
                <c:pt idx="3">
                  <c:v>252.59</c:v>
                </c:pt>
                <c:pt idx="4">
                  <c:v>190.47</c:v>
                </c:pt>
              </c:numCache>
            </c:numRef>
          </c:val>
        </c:ser>
        <c:dLbls>
          <c:showLegendKey val="0"/>
          <c:showVal val="0"/>
          <c:showCatName val="0"/>
          <c:showSerName val="0"/>
          <c:showPercent val="0"/>
          <c:showBubbleSize val="0"/>
        </c:dLbls>
        <c:gapWidth val="150"/>
        <c:axId val="103279232"/>
        <c:axId val="10328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3279232"/>
        <c:axId val="103281408"/>
      </c:lineChart>
      <c:dateAx>
        <c:axId val="103279232"/>
        <c:scaling>
          <c:orientation val="minMax"/>
        </c:scaling>
        <c:delete val="1"/>
        <c:axPos val="b"/>
        <c:numFmt formatCode="ge" sourceLinked="1"/>
        <c:majorTickMark val="none"/>
        <c:minorTickMark val="none"/>
        <c:tickLblPos val="none"/>
        <c:crossAx val="103281408"/>
        <c:crosses val="autoZero"/>
        <c:auto val="1"/>
        <c:lblOffset val="100"/>
        <c:baseTimeUnit val="years"/>
      </c:dateAx>
      <c:valAx>
        <c:axId val="1032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京都府　亀岡市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90384</v>
      </c>
      <c r="AM8" s="67"/>
      <c r="AN8" s="67"/>
      <c r="AO8" s="67"/>
      <c r="AP8" s="67"/>
      <c r="AQ8" s="67"/>
      <c r="AR8" s="67"/>
      <c r="AS8" s="67"/>
      <c r="AT8" s="66">
        <f>データ!T6</f>
        <v>224.8</v>
      </c>
      <c r="AU8" s="66"/>
      <c r="AV8" s="66"/>
      <c r="AW8" s="66"/>
      <c r="AX8" s="66"/>
      <c r="AY8" s="66"/>
      <c r="AZ8" s="66"/>
      <c r="BA8" s="66"/>
      <c r="BB8" s="66">
        <f>データ!U6</f>
        <v>402.06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9.34</v>
      </c>
      <c r="Q10" s="66"/>
      <c r="R10" s="66"/>
      <c r="S10" s="66"/>
      <c r="T10" s="66"/>
      <c r="U10" s="66"/>
      <c r="V10" s="66"/>
      <c r="W10" s="66">
        <f>データ!Q6</f>
        <v>92.21</v>
      </c>
      <c r="X10" s="66"/>
      <c r="Y10" s="66"/>
      <c r="Z10" s="66"/>
      <c r="AA10" s="66"/>
      <c r="AB10" s="66"/>
      <c r="AC10" s="66"/>
      <c r="AD10" s="67">
        <f>データ!R6</f>
        <v>2916</v>
      </c>
      <c r="AE10" s="67"/>
      <c r="AF10" s="67"/>
      <c r="AG10" s="67"/>
      <c r="AH10" s="67"/>
      <c r="AI10" s="67"/>
      <c r="AJ10" s="67"/>
      <c r="AK10" s="2"/>
      <c r="AL10" s="67">
        <f>データ!V6</f>
        <v>8415</v>
      </c>
      <c r="AM10" s="67"/>
      <c r="AN10" s="67"/>
      <c r="AO10" s="67"/>
      <c r="AP10" s="67"/>
      <c r="AQ10" s="67"/>
      <c r="AR10" s="67"/>
      <c r="AS10" s="67"/>
      <c r="AT10" s="66">
        <f>データ!W6</f>
        <v>4.01</v>
      </c>
      <c r="AU10" s="66"/>
      <c r="AV10" s="66"/>
      <c r="AW10" s="66"/>
      <c r="AX10" s="66"/>
      <c r="AY10" s="66"/>
      <c r="AZ10" s="66"/>
      <c r="BA10" s="66"/>
      <c r="BB10" s="66">
        <f>データ!X6</f>
        <v>2098.5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262064</v>
      </c>
      <c r="D6" s="33">
        <f t="shared" si="3"/>
        <v>47</v>
      </c>
      <c r="E6" s="33">
        <f t="shared" si="3"/>
        <v>17</v>
      </c>
      <c r="F6" s="33">
        <f t="shared" si="3"/>
        <v>5</v>
      </c>
      <c r="G6" s="33">
        <f t="shared" si="3"/>
        <v>0</v>
      </c>
      <c r="H6" s="33" t="str">
        <f t="shared" si="3"/>
        <v>京都府　亀岡市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9.34</v>
      </c>
      <c r="Q6" s="34">
        <f t="shared" si="3"/>
        <v>92.21</v>
      </c>
      <c r="R6" s="34">
        <f t="shared" si="3"/>
        <v>2916</v>
      </c>
      <c r="S6" s="34">
        <f t="shared" si="3"/>
        <v>90384</v>
      </c>
      <c r="T6" s="34">
        <f t="shared" si="3"/>
        <v>224.8</v>
      </c>
      <c r="U6" s="34">
        <f t="shared" si="3"/>
        <v>402.06</v>
      </c>
      <c r="V6" s="34">
        <f t="shared" si="3"/>
        <v>8415</v>
      </c>
      <c r="W6" s="34">
        <f t="shared" si="3"/>
        <v>4.01</v>
      </c>
      <c r="X6" s="34">
        <f t="shared" si="3"/>
        <v>2098.5</v>
      </c>
      <c r="Y6" s="35">
        <f>IF(Y7="",NA(),Y7)</f>
        <v>60.2</v>
      </c>
      <c r="Z6" s="35">
        <f t="shared" ref="Z6:AH6" si="4">IF(Z7="",NA(),Z7)</f>
        <v>74.59</v>
      </c>
      <c r="AA6" s="35">
        <f t="shared" si="4"/>
        <v>75.63</v>
      </c>
      <c r="AB6" s="35">
        <f t="shared" si="4"/>
        <v>80.739999999999995</v>
      </c>
      <c r="AC6" s="35">
        <f t="shared" si="4"/>
        <v>76.319999999999993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4125.88</v>
      </c>
      <c r="BG6" s="34">
        <f t="shared" ref="BG6:BO6" si="7">IF(BG7="",NA(),BG7)</f>
        <v>0</v>
      </c>
      <c r="BH6" s="34">
        <f t="shared" si="7"/>
        <v>0</v>
      </c>
      <c r="BI6" s="34">
        <f t="shared" si="7"/>
        <v>0</v>
      </c>
      <c r="BJ6" s="35">
        <f t="shared" si="7"/>
        <v>366.54</v>
      </c>
      <c r="BK6" s="35">
        <f t="shared" si="7"/>
        <v>1197.82</v>
      </c>
      <c r="BL6" s="35">
        <f t="shared" si="7"/>
        <v>1126.77</v>
      </c>
      <c r="BM6" s="35">
        <f t="shared" si="7"/>
        <v>1044.8</v>
      </c>
      <c r="BN6" s="35">
        <f t="shared" si="7"/>
        <v>1081.8</v>
      </c>
      <c r="BO6" s="35">
        <f t="shared" si="7"/>
        <v>974.93</v>
      </c>
      <c r="BP6" s="34" t="str">
        <f>IF(BP7="","",IF(BP7="-","【-】","【"&amp;SUBSTITUTE(TEXT(BP7,"#,##0.00"),"-","△")&amp;"】"))</f>
        <v>【914.53】</v>
      </c>
      <c r="BQ6" s="35">
        <f>IF(BQ7="",NA(),BQ7)</f>
        <v>39.68</v>
      </c>
      <c r="BR6" s="35">
        <f t="shared" ref="BR6:BZ6" si="8">IF(BR7="",NA(),BR7)</f>
        <v>83.19</v>
      </c>
      <c r="BS6" s="35">
        <f t="shared" si="8"/>
        <v>80.14</v>
      </c>
      <c r="BT6" s="35">
        <f t="shared" si="8"/>
        <v>77.989999999999995</v>
      </c>
      <c r="BU6" s="35">
        <f t="shared" si="8"/>
        <v>102.65</v>
      </c>
      <c r="BV6" s="35">
        <f t="shared" si="8"/>
        <v>51.03</v>
      </c>
      <c r="BW6" s="35">
        <f t="shared" si="8"/>
        <v>50.9</v>
      </c>
      <c r="BX6" s="35">
        <f t="shared" si="8"/>
        <v>50.82</v>
      </c>
      <c r="BY6" s="35">
        <f t="shared" si="8"/>
        <v>52.19</v>
      </c>
      <c r="BZ6" s="35">
        <f t="shared" si="8"/>
        <v>55.32</v>
      </c>
      <c r="CA6" s="34" t="str">
        <f>IF(CA7="","",IF(CA7="-","【-】","【"&amp;SUBSTITUTE(TEXT(CA7,"#,##0.00"),"-","△")&amp;"】"))</f>
        <v>【55.73】</v>
      </c>
      <c r="CB6" s="35">
        <f>IF(CB7="",NA(),CB7)</f>
        <v>445.81</v>
      </c>
      <c r="CC6" s="35">
        <f t="shared" ref="CC6:CK6" si="9">IF(CC7="",NA(),CC7)</f>
        <v>230.81</v>
      </c>
      <c r="CD6" s="35">
        <f t="shared" si="9"/>
        <v>246.26</v>
      </c>
      <c r="CE6" s="35">
        <f t="shared" si="9"/>
        <v>252.59</v>
      </c>
      <c r="CF6" s="35">
        <f t="shared" si="9"/>
        <v>190.47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51.92</v>
      </c>
      <c r="CN6" s="35">
        <f t="shared" ref="CN6:CV6" si="10">IF(CN7="",NA(),CN7)</f>
        <v>51.26</v>
      </c>
      <c r="CO6" s="35">
        <f t="shared" si="10"/>
        <v>54.23</v>
      </c>
      <c r="CP6" s="35">
        <f t="shared" si="10"/>
        <v>55.41</v>
      </c>
      <c r="CQ6" s="35">
        <f t="shared" si="10"/>
        <v>54.95</v>
      </c>
      <c r="CR6" s="35">
        <f t="shared" si="10"/>
        <v>54.74</v>
      </c>
      <c r="CS6" s="35">
        <f t="shared" si="10"/>
        <v>53.78</v>
      </c>
      <c r="CT6" s="35">
        <f t="shared" si="10"/>
        <v>53.24</v>
      </c>
      <c r="CU6" s="35">
        <f t="shared" si="10"/>
        <v>52.31</v>
      </c>
      <c r="CV6" s="35">
        <f t="shared" si="10"/>
        <v>60.65</v>
      </c>
      <c r="CW6" s="34" t="str">
        <f>IF(CW7="","",IF(CW7="-","【-】","【"&amp;SUBSTITUTE(TEXT(CW7,"#,##0.00"),"-","△")&amp;"】"))</f>
        <v>【59.15】</v>
      </c>
      <c r="CX6" s="35">
        <f>IF(CX7="",NA(),CX7)</f>
        <v>67.92</v>
      </c>
      <c r="CY6" s="35">
        <f t="shared" ref="CY6:DG6" si="11">IF(CY7="",NA(),CY7)</f>
        <v>73.08</v>
      </c>
      <c r="CZ6" s="35">
        <f t="shared" si="11"/>
        <v>75.569999999999993</v>
      </c>
      <c r="DA6" s="35">
        <f t="shared" si="11"/>
        <v>78.31</v>
      </c>
      <c r="DB6" s="35">
        <f t="shared" si="11"/>
        <v>80</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262064</v>
      </c>
      <c r="D7" s="37">
        <v>47</v>
      </c>
      <c r="E7" s="37">
        <v>17</v>
      </c>
      <c r="F7" s="37">
        <v>5</v>
      </c>
      <c r="G7" s="37">
        <v>0</v>
      </c>
      <c r="H7" s="37" t="s">
        <v>110</v>
      </c>
      <c r="I7" s="37" t="s">
        <v>111</v>
      </c>
      <c r="J7" s="37" t="s">
        <v>112</v>
      </c>
      <c r="K7" s="37" t="s">
        <v>113</v>
      </c>
      <c r="L7" s="37" t="s">
        <v>114</v>
      </c>
      <c r="M7" s="37"/>
      <c r="N7" s="38" t="s">
        <v>115</v>
      </c>
      <c r="O7" s="38" t="s">
        <v>116</v>
      </c>
      <c r="P7" s="38">
        <v>9.34</v>
      </c>
      <c r="Q7" s="38">
        <v>92.21</v>
      </c>
      <c r="R7" s="38">
        <v>2916</v>
      </c>
      <c r="S7" s="38">
        <v>90384</v>
      </c>
      <c r="T7" s="38">
        <v>224.8</v>
      </c>
      <c r="U7" s="38">
        <v>402.06</v>
      </c>
      <c r="V7" s="38">
        <v>8415</v>
      </c>
      <c r="W7" s="38">
        <v>4.01</v>
      </c>
      <c r="X7" s="38">
        <v>2098.5</v>
      </c>
      <c r="Y7" s="38">
        <v>60.2</v>
      </c>
      <c r="Z7" s="38">
        <v>74.59</v>
      </c>
      <c r="AA7" s="38">
        <v>75.63</v>
      </c>
      <c r="AB7" s="38">
        <v>80.739999999999995</v>
      </c>
      <c r="AC7" s="38">
        <v>76.319999999999993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4125.88</v>
      </c>
      <c r="BG7" s="38">
        <v>0</v>
      </c>
      <c r="BH7" s="38">
        <v>0</v>
      </c>
      <c r="BI7" s="38">
        <v>0</v>
      </c>
      <c r="BJ7" s="38">
        <v>366.54</v>
      </c>
      <c r="BK7" s="38">
        <v>1197.82</v>
      </c>
      <c r="BL7" s="38">
        <v>1126.77</v>
      </c>
      <c r="BM7" s="38">
        <v>1044.8</v>
      </c>
      <c r="BN7" s="38">
        <v>1081.8</v>
      </c>
      <c r="BO7" s="38">
        <v>974.93</v>
      </c>
      <c r="BP7" s="38">
        <v>914.53</v>
      </c>
      <c r="BQ7" s="38">
        <v>39.68</v>
      </c>
      <c r="BR7" s="38">
        <v>83.19</v>
      </c>
      <c r="BS7" s="38">
        <v>80.14</v>
      </c>
      <c r="BT7" s="38">
        <v>77.989999999999995</v>
      </c>
      <c r="BU7" s="38">
        <v>102.65</v>
      </c>
      <c r="BV7" s="38">
        <v>51.03</v>
      </c>
      <c r="BW7" s="38">
        <v>50.9</v>
      </c>
      <c r="BX7" s="38">
        <v>50.82</v>
      </c>
      <c r="BY7" s="38">
        <v>52.19</v>
      </c>
      <c r="BZ7" s="38">
        <v>55.32</v>
      </c>
      <c r="CA7" s="38">
        <v>55.73</v>
      </c>
      <c r="CB7" s="38">
        <v>445.81</v>
      </c>
      <c r="CC7" s="38">
        <v>230.81</v>
      </c>
      <c r="CD7" s="38">
        <v>246.26</v>
      </c>
      <c r="CE7" s="38">
        <v>252.59</v>
      </c>
      <c r="CF7" s="38">
        <v>190.47</v>
      </c>
      <c r="CG7" s="38">
        <v>289.60000000000002</v>
      </c>
      <c r="CH7" s="38">
        <v>293.27</v>
      </c>
      <c r="CI7" s="38">
        <v>300.52</v>
      </c>
      <c r="CJ7" s="38">
        <v>296.14</v>
      </c>
      <c r="CK7" s="38">
        <v>283.17</v>
      </c>
      <c r="CL7" s="38">
        <v>276.77999999999997</v>
      </c>
      <c r="CM7" s="38">
        <v>51.92</v>
      </c>
      <c r="CN7" s="38">
        <v>51.26</v>
      </c>
      <c r="CO7" s="38">
        <v>54.23</v>
      </c>
      <c r="CP7" s="38">
        <v>55.41</v>
      </c>
      <c r="CQ7" s="38">
        <v>54.95</v>
      </c>
      <c r="CR7" s="38">
        <v>54.74</v>
      </c>
      <c r="CS7" s="38">
        <v>53.78</v>
      </c>
      <c r="CT7" s="38">
        <v>53.24</v>
      </c>
      <c r="CU7" s="38">
        <v>52.31</v>
      </c>
      <c r="CV7" s="38">
        <v>60.65</v>
      </c>
      <c r="CW7" s="38">
        <v>59.15</v>
      </c>
      <c r="CX7" s="38">
        <v>67.92</v>
      </c>
      <c r="CY7" s="38">
        <v>73.08</v>
      </c>
      <c r="CZ7" s="38">
        <v>75.569999999999993</v>
      </c>
      <c r="DA7" s="38">
        <v>78.31</v>
      </c>
      <c r="DB7" s="38">
        <v>80</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2018-02-07T06:42:25Z</cp:lastPrinted>
  <dcterms:modified xsi:type="dcterms:W3CDTF">2018-02-08T09:51:06Z</dcterms:modified>
</cp:coreProperties>
</file>