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<sst xmlns="http://schemas.openxmlformats.org/spreadsheetml/2006/main" count="240" uniqueCount="126">
  <si>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</si>
  <si>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</si>
  <si>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</si>
  <si>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</si>
  <si>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</si>
  <si>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</si>
  <si>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</si>
  <si>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</si>
  <si>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</si>
  <si>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</si>
  <si>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</si>
  <si>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</si>
  <si>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</si>
  <si>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</si>
  <si>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</si>
  <si>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</si>
  <si>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</si>
  <si>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</si>
  <si>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</si>
  <si>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</si>
  <si>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</si>
  <si>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</si>
  <si>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</si>
  <si>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</si>
  <si>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</si>
  <si>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</si>
  <si>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</si>
  <si>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</si>
  <si>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</si>
  <si>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</si>
  <si>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</si>
  <si>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</si>
  <si>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</si>
  <si>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</si>
  <si>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</si>
  <si>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</si>
  <si>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</si>
  <si>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</si>
  <si>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</si>
  <si>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</si>
  <si>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</si>
  <si>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</si>
  <si>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</si>
  <si>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</si>
  <si>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</si>
  <si>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</si>
  <si>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</si>
  <si>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</si>
  <si>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</si>
  <si>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</si>
  <si>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</si>
  <si>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</si>
  <si>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</si>
  <si>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</si>
  <si>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</si>
  <si>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</si>
  <si>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</si>
  <si>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</si>
  <si>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</si>
  <si>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</si>
  <si>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</si>
  <si>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</si>
  <si>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</si>
  <si>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</si>
  <si>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</si>
  <si>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</si>
  <si>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</si>
  <si>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</si>
  <si>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</si>
  <si>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</si>
  <si>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</si>
  <si>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</si>
  <si>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</si>
  <si>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</si>
  <si>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</si>
  <si>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</si>
  <si>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</si>
  <si>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</si>
  <si>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</si>
  <si>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</si>
  <si>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</si>
  <si>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</si>
  <si>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</si>
  <si>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</si>
  <si>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</si>
  <si>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</si>
  <si>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</si>
  <si>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</si>
  <si>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</si>
  <si>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</si>
  <si>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</si>
  <si>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</si>
  <si>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</si>
  <si>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</si>
  <si>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</si>
  <si>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</si>
  <si>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</si>
  <si>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</si>
  <si>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</si>
  <si>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</si>
  <si>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</si>
  <si>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</si>
  <si>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</si>
  <si>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</si>
  <si>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</si>
  <si>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</si>
  <si>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</si>
  <si>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</si>
  <si>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</si>
  <si>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</si>
  <si>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亀岡市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</si>
  <si>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</si>
  <si>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</si>
  <si>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</si>
  <si>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</si>
  <si>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</si>
  <si>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</si>
  <si>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</si>
  <si>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</si>
  <si>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</si>
  <si>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</si>
  <si>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</si>
  <si>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</si>
  <si>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管渠の更新については、平成14年12月の供用開始であることから、更新・老朽化の対策は実施していません。</t>
    <rPh sb="1" eb="3">
      <t>カンキョ</t>
    </rPh>
    <rPh sb="4" eb="6">
      <t>コウシン</t>
    </rPh>
    <rPh sb="12" eb="14">
      <t>ヘイセイ</t>
    </rPh>
    <rPh sb="16" eb="17">
      <t>ネン</t>
    </rPh>
    <rPh sb="19" eb="20">
      <t>ガツ</t>
    </rPh>
    <rPh sb="21" eb="23">
      <t>キョウヨウ</t>
    </rPh>
    <rPh sb="23" eb="25">
      <t>カイシ</t>
    </rPh>
    <rPh sb="33" eb="35">
      <t>コウシン</t>
    </rPh>
    <rPh sb="36" eb="39">
      <t>ロウキュウカ</t>
    </rPh>
    <rPh sb="40" eb="42">
      <t>タイサク</t>
    </rPh>
    <rPh sb="43" eb="45">
      <t>ジッシ</t>
    </rPh>
    <phoneticPr fontId="4"/>
  </si>
  <si>
    <t>　使用料収入の増加が見込めない状況の中で、一般会計からの繰入金で財源不足を賄っている経営状況となっています。一般会計繰入金についても、一般会計の財政状況が厳しさを増す中で縮減に向けた検討がされているため、経営改善に向けた取り組みの検討を引き続き行う必要があります。あわせて、水洗化促進の取り組みを強化し増収に努めなければなりません。
　施設の維持管理経費の削減に取り組むとともに、計画的な点検・修繕による施設・設備の長寿命化を進めることとし、事業費の平準化を図りながら、効率的な事業運営に取り組むこととします。</t>
    <rPh sb="1" eb="4">
      <t>シヨウリョウ</t>
    </rPh>
    <rPh sb="4" eb="6">
      <t>シュウニュウ</t>
    </rPh>
    <rPh sb="7" eb="9">
      <t>ゾウカ</t>
    </rPh>
    <rPh sb="10" eb="12">
      <t>ミコ</t>
    </rPh>
    <rPh sb="15" eb="17">
      <t>ジョウキョウ</t>
    </rPh>
    <rPh sb="18" eb="19">
      <t>ナカ</t>
    </rPh>
    <rPh sb="21" eb="23">
      <t>イッパン</t>
    </rPh>
    <rPh sb="23" eb="25">
      <t>カイケイ</t>
    </rPh>
    <rPh sb="28" eb="30">
      <t>クリイレ</t>
    </rPh>
    <rPh sb="30" eb="31">
      <t>キン</t>
    </rPh>
    <rPh sb="32" eb="34">
      <t>ザイゲン</t>
    </rPh>
    <rPh sb="34" eb="36">
      <t>フソク</t>
    </rPh>
    <rPh sb="37" eb="38">
      <t>マカナ</t>
    </rPh>
    <rPh sb="42" eb="44">
      <t>ケイエイ</t>
    </rPh>
    <rPh sb="44" eb="46">
      <t>ジョウキョウ</t>
    </rPh>
    <rPh sb="54" eb="56">
      <t>イッパン</t>
    </rPh>
    <rPh sb="56" eb="58">
      <t>カイケイ</t>
    </rPh>
    <rPh sb="58" eb="60">
      <t>クリイレ</t>
    </rPh>
    <rPh sb="60" eb="61">
      <t>キン</t>
    </rPh>
    <rPh sb="67" eb="69">
      <t>イッパン</t>
    </rPh>
    <rPh sb="69" eb="71">
      <t>カイケイ</t>
    </rPh>
    <rPh sb="72" eb="74">
      <t>ザイセイ</t>
    </rPh>
    <rPh sb="74" eb="76">
      <t>ジョウキョウ</t>
    </rPh>
    <rPh sb="77" eb="78">
      <t>キビ</t>
    </rPh>
    <rPh sb="81" eb="82">
      <t>マ</t>
    </rPh>
    <rPh sb="83" eb="84">
      <t>ナカ</t>
    </rPh>
    <rPh sb="85" eb="87">
      <t>シュクゲン</t>
    </rPh>
    <rPh sb="88" eb="89">
      <t>ム</t>
    </rPh>
    <rPh sb="91" eb="93">
      <t>ケントウ</t>
    </rPh>
    <rPh sb="102" eb="104">
      <t>ケイエイ</t>
    </rPh>
    <rPh sb="104" eb="106">
      <t>カイゼン</t>
    </rPh>
    <rPh sb="107" eb="108">
      <t>ム</t>
    </rPh>
    <rPh sb="110" eb="111">
      <t>ト</t>
    </rPh>
    <rPh sb="112" eb="113">
      <t>ク</t>
    </rPh>
    <rPh sb="115" eb="117">
      <t>ケントウ</t>
    </rPh>
    <rPh sb="118" eb="119">
      <t>ヒ</t>
    </rPh>
    <rPh sb="120" eb="121">
      <t>ツヅ</t>
    </rPh>
    <rPh sb="122" eb="123">
      <t>オコナ</t>
    </rPh>
    <rPh sb="124" eb="126">
      <t>ヒツヨウ</t>
    </rPh>
    <rPh sb="137" eb="140">
      <t>スイセンカ</t>
    </rPh>
    <rPh sb="140" eb="142">
      <t>ソクシン</t>
    </rPh>
    <rPh sb="143" eb="144">
      <t>ト</t>
    </rPh>
    <rPh sb="145" eb="146">
      <t>ク</t>
    </rPh>
    <rPh sb="148" eb="150">
      <t>キョウカ</t>
    </rPh>
    <rPh sb="151" eb="153">
      <t>ゾウシュウ</t>
    </rPh>
    <rPh sb="154" eb="155">
      <t>ツト</t>
    </rPh>
    <rPh sb="168" eb="170">
      <t>シセツ</t>
    </rPh>
    <rPh sb="171" eb="173">
      <t>イジ</t>
    </rPh>
    <rPh sb="173" eb="175">
      <t>カンリ</t>
    </rPh>
    <rPh sb="175" eb="177">
      <t>ケイヒ</t>
    </rPh>
    <rPh sb="178" eb="180">
      <t>サクゲン</t>
    </rPh>
    <rPh sb="181" eb="182">
      <t>ト</t>
    </rPh>
    <rPh sb="183" eb="184">
      <t>ク</t>
    </rPh>
    <rPh sb="190" eb="193">
      <t>ケイカクテキ</t>
    </rPh>
    <rPh sb="194" eb="196">
      <t>テンケン</t>
    </rPh>
    <rPh sb="197" eb="199">
      <t>シュウゼン</t>
    </rPh>
    <rPh sb="202" eb="204">
      <t>シセツ</t>
    </rPh>
    <rPh sb="205" eb="207">
      <t>セツビ</t>
    </rPh>
    <rPh sb="208" eb="209">
      <t>チョウ</t>
    </rPh>
    <rPh sb="209" eb="212">
      <t>ジュミョウカ</t>
    </rPh>
    <rPh sb="213" eb="214">
      <t>スス</t>
    </rPh>
    <rPh sb="221" eb="224">
      <t>ジギョウヒ</t>
    </rPh>
    <rPh sb="225" eb="228">
      <t>ヘイジュンカ</t>
    </rPh>
    <rPh sb="229" eb="230">
      <t>ハカ</t>
    </rPh>
    <rPh sb="235" eb="237">
      <t>コウリツ</t>
    </rPh>
    <rPh sb="237" eb="238">
      <t>テキ</t>
    </rPh>
    <rPh sb="239" eb="241">
      <t>ジギョウ</t>
    </rPh>
    <rPh sb="241" eb="243">
      <t>ウンエイ</t>
    </rPh>
    <rPh sb="244" eb="245">
      <t>ト</t>
    </rPh>
    <rPh sb="246" eb="247">
      <t>ク</t>
    </rPh>
    <phoneticPr fontId="4"/>
  </si>
  <si>
    <t>①収益的収支比率
　維持管理費等の削減により、平成28年度は単年度の収支が黒字になりましたが、依然として厳しい経営状況であり、更なる費用削減に取り組む必要があります。
④企業債残高対事業規模比率
　施設建設費に係る財源負担割合により、企業債償還金は一般会計負担となっているため0％となっています。
⑤経費回収率
　使用料で不足する財源は一般会計繰入金で賄っています。一般会計繰入金の縮減が課題となっています。
⑥汚水処理原価
　維持管理費の削減に向けた取り組みを進めており、平成25年度からはほぼ横ばいとなっています。類似団体と比べて低い状況であり、今後も更なる費用削減に取り組むこととしています。
⑦施設利用率
　施設の効率性としては低い比率であり、水洗化率向上の取り組みを進め、効率的な施設利用に努めます。
⑧水洗化率
　水洗化率向上の取り組みを進め、使用料収入の増収に努めます。</t>
    <rPh sb="1" eb="4">
      <t>シュウエキテキ</t>
    </rPh>
    <rPh sb="4" eb="6">
      <t>シュウシ</t>
    </rPh>
    <rPh sb="6" eb="8">
      <t>ヒリツ</t>
    </rPh>
    <rPh sb="10" eb="12">
      <t>イジ</t>
    </rPh>
    <rPh sb="12" eb="14">
      <t>カンリ</t>
    </rPh>
    <rPh sb="14" eb="15">
      <t>ヒ</t>
    </rPh>
    <rPh sb="15" eb="16">
      <t>トウ</t>
    </rPh>
    <rPh sb="17" eb="19">
      <t>サクゲン</t>
    </rPh>
    <rPh sb="23" eb="25">
      <t>ヘイセイ</t>
    </rPh>
    <rPh sb="27" eb="28">
      <t>ネン</t>
    </rPh>
    <rPh sb="28" eb="29">
      <t>ド</t>
    </rPh>
    <rPh sb="30" eb="33">
      <t>タンネンド</t>
    </rPh>
    <rPh sb="34" eb="36">
      <t>シュウシ</t>
    </rPh>
    <rPh sb="37" eb="39">
      <t>クロジ</t>
    </rPh>
    <rPh sb="47" eb="49">
      <t>イゼン</t>
    </rPh>
    <rPh sb="52" eb="53">
      <t>キビ</t>
    </rPh>
    <rPh sb="55" eb="57">
      <t>ケイエイ</t>
    </rPh>
    <rPh sb="57" eb="59">
      <t>ジョウキョウ</t>
    </rPh>
    <rPh sb="63" eb="64">
      <t>サラ</t>
    </rPh>
    <rPh sb="66" eb="68">
      <t>ヒヨウ</t>
    </rPh>
    <rPh sb="68" eb="70">
      <t>サクゲン</t>
    </rPh>
    <rPh sb="71" eb="72">
      <t>ト</t>
    </rPh>
    <rPh sb="73" eb="74">
      <t>ク</t>
    </rPh>
    <rPh sb="75" eb="77">
      <t>ヒツヨウ</t>
    </rPh>
    <rPh sb="85" eb="87">
      <t>キギョウ</t>
    </rPh>
    <rPh sb="87" eb="88">
      <t>サイ</t>
    </rPh>
    <rPh sb="88" eb="90">
      <t>ザンダカ</t>
    </rPh>
    <rPh sb="90" eb="91">
      <t>タイ</t>
    </rPh>
    <rPh sb="91" eb="93">
      <t>ジギョウ</t>
    </rPh>
    <rPh sb="93" eb="95">
      <t>キボ</t>
    </rPh>
    <rPh sb="95" eb="97">
      <t>ヒリツ</t>
    </rPh>
    <rPh sb="99" eb="101">
      <t>シセツ</t>
    </rPh>
    <rPh sb="101" eb="104">
      <t>ケンセツヒ</t>
    </rPh>
    <rPh sb="105" eb="106">
      <t>カカ</t>
    </rPh>
    <rPh sb="107" eb="109">
      <t>ザイゲン</t>
    </rPh>
    <rPh sb="109" eb="111">
      <t>フタン</t>
    </rPh>
    <rPh sb="111" eb="113">
      <t>ワリアイ</t>
    </rPh>
    <rPh sb="117" eb="119">
      <t>キギョウ</t>
    </rPh>
    <rPh sb="119" eb="120">
      <t>サイ</t>
    </rPh>
    <rPh sb="120" eb="123">
      <t>ショウカンキン</t>
    </rPh>
    <rPh sb="124" eb="126">
      <t>イッパン</t>
    </rPh>
    <rPh sb="126" eb="128">
      <t>カイケイ</t>
    </rPh>
    <rPh sb="128" eb="130">
      <t>フタン</t>
    </rPh>
    <rPh sb="150" eb="152">
      <t>ケイヒ</t>
    </rPh>
    <rPh sb="152" eb="154">
      <t>カイシュウ</t>
    </rPh>
    <rPh sb="154" eb="155">
      <t>リツ</t>
    </rPh>
    <rPh sb="157" eb="160">
      <t>シヨウリョウ</t>
    </rPh>
    <rPh sb="161" eb="163">
      <t>フソク</t>
    </rPh>
    <rPh sb="165" eb="167">
      <t>ザイゲン</t>
    </rPh>
    <rPh sb="168" eb="170">
      <t>イッパン</t>
    </rPh>
    <rPh sb="170" eb="172">
      <t>カイケイ</t>
    </rPh>
    <rPh sb="172" eb="174">
      <t>クリイレ</t>
    </rPh>
    <rPh sb="174" eb="175">
      <t>キン</t>
    </rPh>
    <rPh sb="176" eb="177">
      <t>マカナ</t>
    </rPh>
    <rPh sb="183" eb="185">
      <t>イッパン</t>
    </rPh>
    <rPh sb="185" eb="187">
      <t>カイケイ</t>
    </rPh>
    <rPh sb="187" eb="189">
      <t>クリイレ</t>
    </rPh>
    <rPh sb="189" eb="190">
      <t>キン</t>
    </rPh>
    <rPh sb="191" eb="193">
      <t>シュクゲン</t>
    </rPh>
    <rPh sb="194" eb="196">
      <t>カダイ</t>
    </rPh>
    <rPh sb="206" eb="208">
      <t>オスイ</t>
    </rPh>
    <rPh sb="208" eb="210">
      <t>ショリ</t>
    </rPh>
    <rPh sb="210" eb="212">
      <t>ゲンカ</t>
    </rPh>
    <rPh sb="214" eb="216">
      <t>イジ</t>
    </rPh>
    <rPh sb="216" eb="219">
      <t>カンリヒ</t>
    </rPh>
    <rPh sb="220" eb="222">
      <t>サクゲン</t>
    </rPh>
    <rPh sb="223" eb="224">
      <t>ム</t>
    </rPh>
    <rPh sb="226" eb="227">
      <t>ト</t>
    </rPh>
    <rPh sb="228" eb="229">
      <t>ク</t>
    </rPh>
    <rPh sb="231" eb="232">
      <t>スス</t>
    </rPh>
    <rPh sb="237" eb="239">
      <t>ヘイセイ</t>
    </rPh>
    <rPh sb="241" eb="242">
      <t>ネン</t>
    </rPh>
    <rPh sb="242" eb="243">
      <t>ド</t>
    </rPh>
    <rPh sb="248" eb="249">
      <t>ヨコ</t>
    </rPh>
    <rPh sb="259" eb="261">
      <t>ルイジ</t>
    </rPh>
    <rPh sb="261" eb="263">
      <t>ダンタイ</t>
    </rPh>
    <rPh sb="264" eb="265">
      <t>クラ</t>
    </rPh>
    <rPh sb="267" eb="268">
      <t>ヒク</t>
    </rPh>
    <rPh sb="269" eb="271">
      <t>ジョウキョウ</t>
    </rPh>
    <rPh sb="275" eb="277">
      <t>コンゴ</t>
    </rPh>
    <rPh sb="278" eb="279">
      <t>サラ</t>
    </rPh>
    <rPh sb="281" eb="283">
      <t>ヒヨウ</t>
    </rPh>
    <rPh sb="283" eb="285">
      <t>サクゲン</t>
    </rPh>
    <rPh sb="286" eb="287">
      <t>ト</t>
    </rPh>
    <rPh sb="288" eb="289">
      <t>ク</t>
    </rPh>
    <rPh sb="301" eb="303">
      <t>シセツ</t>
    </rPh>
    <rPh sb="303" eb="306">
      <t>リヨウリツ</t>
    </rPh>
    <rPh sb="308" eb="310">
      <t>シセツ</t>
    </rPh>
    <rPh sb="311" eb="314">
      <t>コウリツセイ</t>
    </rPh>
    <rPh sb="318" eb="319">
      <t>ヒク</t>
    </rPh>
    <rPh sb="320" eb="322">
      <t>ヒリツ</t>
    </rPh>
    <rPh sb="326" eb="329">
      <t>スイセンカ</t>
    </rPh>
    <rPh sb="329" eb="330">
      <t>リツ</t>
    </rPh>
    <rPh sb="330" eb="332">
      <t>コウジョウ</t>
    </rPh>
    <rPh sb="333" eb="334">
      <t>ト</t>
    </rPh>
    <rPh sb="335" eb="336">
      <t>ク</t>
    </rPh>
    <rPh sb="338" eb="339">
      <t>スス</t>
    </rPh>
    <rPh sb="341" eb="344">
      <t>コウリツテキ</t>
    </rPh>
    <rPh sb="345" eb="347">
      <t>シセツ</t>
    </rPh>
    <rPh sb="347" eb="349">
      <t>リヨウ</t>
    </rPh>
    <rPh sb="350" eb="351">
      <t>ツト</t>
    </rPh>
    <rPh sb="357" eb="360">
      <t>スイセンカ</t>
    </rPh>
    <rPh sb="360" eb="361">
      <t>リツ</t>
    </rPh>
    <rPh sb="363" eb="366">
      <t>スイセンカ</t>
    </rPh>
    <rPh sb="366" eb="367">
      <t>リツ</t>
    </rPh>
    <rPh sb="367" eb="369">
      <t>コウジョウ</t>
    </rPh>
    <rPh sb="370" eb="371">
      <t>ト</t>
    </rPh>
    <rPh sb="372" eb="373">
      <t>ク</t>
    </rPh>
    <rPh sb="375" eb="376">
      <t>スス</t>
    </rPh>
    <rPh sb="378" eb="381">
      <t>シヨウリョウ</t>
    </rPh>
    <rPh sb="381" eb="383">
      <t>シュウニュウ</t>
    </rPh>
    <rPh sb="384" eb="386">
      <t>ゾウシュウ</t>
    </rPh>
    <rPh sb="387" eb="38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</si>
</sst>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009792"/>
        <c:axId val="930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ser>
        <c:dLbls>
          <c:showLegendKey val="0"/>
          <c:showVal val="0"/>
          <c:showCatName val="0"/>
          <c:showSerName val="0"/>
          <c:showPercent val="0"/>
          <c:showBubbleSize val="0"/>
        </c:dLbls>
        <c:marker val="1"/>
        <c:smooth val="0"/>
        <c:axId val="93009792"/>
        <c:axId val="93024256"/>
      </c:lineChart>
      <c:dateAx>
        <c:axId val="93009792"/>
        <c:scaling>
          <c:orientation val="minMax"/>
        </c:scaling>
        <c:delete val="1"/>
        <c:axPos val="b"/>
        <c:numFmt formatCode="ge" sourceLinked="1"/>
        <c:majorTickMark val="none"/>
        <c:minorTickMark val="none"/>
        <c:tickLblPos val="none"/>
        <c:crossAx val="93024256"/>
        <c:crosses val="autoZero"/>
        <c:auto val="1"/>
        <c:lblOffset val="100"/>
        <c:baseTimeUnit val="years"/>
      </c:dateAx>
      <c:valAx>
        <c:axId val="930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37.229999999999997</c:v>
                </c:pt>
                <c:pt idx="1">
                  <c:v>34.92</c:v>
                </c:pt>
                <c:pt idx="2">
                  <c:v>34.54</c:v>
                </c:pt>
                <c:pt idx="3">
                  <c:v>34.46</c:v>
                </c:pt>
                <c:pt idx="4">
                  <c:v>33.46</c:v>
                </c:pt>
              </c:numCache>
            </c:numRef>
          </c:val>
        </c:ser>
        <c:dLbls>
          <c:showLegendKey val="0"/>
          <c:showVal val="0"/>
          <c:showCatName val="0"/>
          <c:showSerName val="0"/>
          <c:showPercent val="0"/>
          <c:showBubbleSize val="0"/>
        </c:dLbls>
        <c:gapWidth val="150"/>
        <c:axId val="93600000"/>
        <c:axId val="936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ser>
        <c:dLbls>
          <c:showLegendKey val="0"/>
          <c:showVal val="0"/>
          <c:showCatName val="0"/>
          <c:showSerName val="0"/>
          <c:showPercent val="0"/>
          <c:showBubbleSize val="0"/>
        </c:dLbls>
        <c:marker val="1"/>
        <c:smooth val="0"/>
        <c:axId val="93600000"/>
        <c:axId val="93630848"/>
      </c:lineChart>
      <c:dateAx>
        <c:axId val="93600000"/>
        <c:scaling>
          <c:orientation val="minMax"/>
        </c:scaling>
        <c:delete val="1"/>
        <c:axPos val="b"/>
        <c:numFmt formatCode="ge" sourceLinked="1"/>
        <c:majorTickMark val="none"/>
        <c:minorTickMark val="none"/>
        <c:tickLblPos val="none"/>
        <c:crossAx val="93630848"/>
        <c:crosses val="autoZero"/>
        <c:auto val="1"/>
        <c:lblOffset val="100"/>
        <c:baseTimeUnit val="years"/>
      </c:dateAx>
      <c:valAx>
        <c:axId val="936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85.29</c:v>
                </c:pt>
                <c:pt idx="1">
                  <c:v>85.6</c:v>
                </c:pt>
                <c:pt idx="2">
                  <c:v>86.82</c:v>
                </c:pt>
                <c:pt idx="3">
                  <c:v>86.93</c:v>
                </c:pt>
                <c:pt idx="4">
                  <c:v>87.39</c:v>
                </c:pt>
              </c:numCache>
            </c:numRef>
          </c:val>
        </c:ser>
        <c:dLbls>
          <c:showLegendKey val="0"/>
          <c:showVal val="0"/>
          <c:showCatName val="0"/>
          <c:showSerName val="0"/>
          <c:showPercent val="0"/>
          <c:showBubbleSize val="0"/>
        </c:dLbls>
        <c:gapWidth val="150"/>
        <c:axId val="100542336"/>
        <c:axId val="1005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ser>
        <c:dLbls>
          <c:showLegendKey val="0"/>
          <c:showVal val="0"/>
          <c:showCatName val="0"/>
          <c:showSerName val="0"/>
          <c:showPercent val="0"/>
          <c:showBubbleSize val="0"/>
        </c:dLbls>
        <c:marker val="1"/>
        <c:smooth val="0"/>
        <c:axId val="100542336"/>
        <c:axId val="100548608"/>
      </c:lineChart>
      <c:dateAx>
        <c:axId val="100542336"/>
        <c:scaling>
          <c:orientation val="minMax"/>
        </c:scaling>
        <c:delete val="1"/>
        <c:axPos val="b"/>
        <c:numFmt formatCode="ge" sourceLinked="1"/>
        <c:majorTickMark val="none"/>
        <c:minorTickMark val="none"/>
        <c:tickLblPos val="none"/>
        <c:crossAx val="100548608"/>
        <c:crosses val="autoZero"/>
        <c:auto val="1"/>
        <c:lblOffset val="100"/>
        <c:baseTimeUnit val="years"/>
      </c:dateAx>
      <c:valAx>
        <c:axId val="1005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48.81</c:v>
                </c:pt>
                <c:pt idx="1">
                  <c:v>101.25</c:v>
                </c:pt>
                <c:pt idx="2">
                  <c:v>115.99</c:v>
                </c:pt>
                <c:pt idx="3">
                  <c:v>97.79</c:v>
                </c:pt>
                <c:pt idx="4">
                  <c:v>102.4</c:v>
                </c:pt>
              </c:numCache>
            </c:numRef>
          </c:val>
        </c:ser>
        <c:dLbls>
          <c:showLegendKey val="0"/>
          <c:showVal val="0"/>
          <c:showCatName val="0"/>
          <c:showSerName val="0"/>
          <c:showPercent val="0"/>
          <c:showBubbleSize val="0"/>
        </c:dLbls>
        <c:gapWidth val="150"/>
        <c:axId val="93050368"/>
        <c:axId val="930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50368"/>
        <c:axId val="93052288"/>
      </c:lineChart>
      <c:dateAx>
        <c:axId val="93050368"/>
        <c:scaling>
          <c:orientation val="minMax"/>
        </c:scaling>
        <c:delete val="1"/>
        <c:axPos val="b"/>
        <c:numFmt formatCode="ge" sourceLinked="1"/>
        <c:majorTickMark val="none"/>
        <c:minorTickMark val="none"/>
        <c:tickLblPos val="none"/>
        <c:crossAx val="93052288"/>
        <c:crosses val="autoZero"/>
        <c:auto val="1"/>
        <c:lblOffset val="100"/>
        <c:baseTimeUnit val="years"/>
      </c:dateAx>
      <c:valAx>
        <c:axId val="930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86848"/>
        <c:axId val="930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86848"/>
        <c:axId val="93088768"/>
      </c:lineChart>
      <c:dateAx>
        <c:axId val="93086848"/>
        <c:scaling>
          <c:orientation val="minMax"/>
        </c:scaling>
        <c:delete val="1"/>
        <c:axPos val="b"/>
        <c:numFmt formatCode="ge" sourceLinked="1"/>
        <c:majorTickMark val="none"/>
        <c:minorTickMark val="none"/>
        <c:tickLblPos val="none"/>
        <c:crossAx val="93088768"/>
        <c:crosses val="autoZero"/>
        <c:auto val="1"/>
        <c:lblOffset val="100"/>
        <c:baseTimeUnit val="years"/>
      </c:dateAx>
      <c:valAx>
        <c:axId val="930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59904"/>
        <c:axId val="936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59904"/>
        <c:axId val="93661824"/>
      </c:lineChart>
      <c:dateAx>
        <c:axId val="93659904"/>
        <c:scaling>
          <c:orientation val="minMax"/>
        </c:scaling>
        <c:delete val="1"/>
        <c:axPos val="b"/>
        <c:numFmt formatCode="ge" sourceLinked="1"/>
        <c:majorTickMark val="none"/>
        <c:minorTickMark val="none"/>
        <c:tickLblPos val="none"/>
        <c:crossAx val="93661824"/>
        <c:crosses val="autoZero"/>
        <c:auto val="1"/>
        <c:lblOffset val="100"/>
        <c:baseTimeUnit val="years"/>
      </c:dateAx>
      <c:valAx>
        <c:axId val="936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00864"/>
        <c:axId val="937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00864"/>
        <c:axId val="93702784"/>
      </c:lineChart>
      <c:dateAx>
        <c:axId val="93700864"/>
        <c:scaling>
          <c:orientation val="minMax"/>
        </c:scaling>
        <c:delete val="1"/>
        <c:axPos val="b"/>
        <c:numFmt formatCode="ge" sourceLinked="1"/>
        <c:majorTickMark val="none"/>
        <c:minorTickMark val="none"/>
        <c:tickLblPos val="none"/>
        <c:crossAx val="93702784"/>
        <c:crosses val="autoZero"/>
        <c:auto val="1"/>
        <c:lblOffset val="100"/>
        <c:baseTimeUnit val="years"/>
      </c:dateAx>
      <c:valAx>
        <c:axId val="937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09664"/>
        <c:axId val="934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09664"/>
        <c:axId val="93411584"/>
      </c:lineChart>
      <c:dateAx>
        <c:axId val="93409664"/>
        <c:scaling>
          <c:orientation val="minMax"/>
        </c:scaling>
        <c:delete val="1"/>
        <c:axPos val="b"/>
        <c:numFmt formatCode="ge" sourceLinked="1"/>
        <c:majorTickMark val="none"/>
        <c:minorTickMark val="none"/>
        <c:tickLblPos val="none"/>
        <c:crossAx val="93411584"/>
        <c:crosses val="autoZero"/>
        <c:auto val="1"/>
        <c:lblOffset val="100"/>
        <c:baseTimeUnit val="years"/>
      </c:dateAx>
      <c:valAx>
        <c:axId val="934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3016.44</c:v>
                </c:pt>
                <c:pt idx="1">
                  <c:v>0</c:v>
                </c:pt>
                <c:pt idx="2">
                  <c:v>0</c:v>
                </c:pt>
                <c:pt idx="3">
                  <c:v>0</c:v>
                </c:pt>
                <c:pt idx="4">
                  <c:v>0</c:v>
                </c:pt>
              </c:numCache>
            </c:numRef>
          </c:val>
        </c:ser>
        <c:dLbls>
          <c:showLegendKey val="0"/>
          <c:showVal val="0"/>
          <c:showCatName val="0"/>
          <c:showSerName val="0"/>
          <c:showPercent val="0"/>
          <c:showBubbleSize val="0"/>
        </c:dLbls>
        <c:gapWidth val="150"/>
        <c:axId val="93454336"/>
        <c:axId val="934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ser>
        <c:dLbls>
          <c:showLegendKey val="0"/>
          <c:showVal val="0"/>
          <c:showCatName val="0"/>
          <c:showSerName val="0"/>
          <c:showPercent val="0"/>
          <c:showBubbleSize val="0"/>
        </c:dLbls>
        <c:marker val="1"/>
        <c:smooth val="0"/>
        <c:axId val="93454336"/>
        <c:axId val="93456256"/>
      </c:lineChart>
      <c:dateAx>
        <c:axId val="93454336"/>
        <c:scaling>
          <c:orientation val="minMax"/>
        </c:scaling>
        <c:delete val="1"/>
        <c:axPos val="b"/>
        <c:numFmt formatCode="ge" sourceLinked="1"/>
        <c:majorTickMark val="none"/>
        <c:minorTickMark val="none"/>
        <c:tickLblPos val="none"/>
        <c:crossAx val="93456256"/>
        <c:crosses val="autoZero"/>
        <c:auto val="1"/>
        <c:lblOffset val="100"/>
        <c:baseTimeUnit val="years"/>
      </c:dateAx>
      <c:valAx>
        <c:axId val="934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28.27</c:v>
                </c:pt>
                <c:pt idx="1">
                  <c:v>75.959999999999994</c:v>
                </c:pt>
                <c:pt idx="2">
                  <c:v>80.5</c:v>
                </c:pt>
                <c:pt idx="3">
                  <c:v>79.989999999999995</c:v>
                </c:pt>
                <c:pt idx="4">
                  <c:v>93.94</c:v>
                </c:pt>
              </c:numCache>
            </c:numRef>
          </c:val>
        </c:ser>
        <c:dLbls>
          <c:showLegendKey val="0"/>
          <c:showVal val="0"/>
          <c:showCatName val="0"/>
          <c:showSerName val="0"/>
          <c:showPercent val="0"/>
          <c:showBubbleSize val="0"/>
        </c:dLbls>
        <c:gapWidth val="150"/>
        <c:axId val="93482368"/>
        <c:axId val="934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ser>
        <c:dLbls>
          <c:showLegendKey val="0"/>
          <c:showVal val="0"/>
          <c:showCatName val="0"/>
          <c:showSerName val="0"/>
          <c:showPercent val="0"/>
          <c:showBubbleSize val="0"/>
        </c:dLbls>
        <c:marker val="1"/>
        <c:smooth val="0"/>
        <c:axId val="93482368"/>
        <c:axId val="93484544"/>
      </c:lineChart>
      <c:dateAx>
        <c:axId val="93482368"/>
        <c:scaling>
          <c:orientation val="minMax"/>
        </c:scaling>
        <c:delete val="1"/>
        <c:axPos val="b"/>
        <c:numFmt formatCode="ge" sourceLinked="1"/>
        <c:majorTickMark val="none"/>
        <c:minorTickMark val="none"/>
        <c:tickLblPos val="none"/>
        <c:crossAx val="93484544"/>
        <c:crosses val="autoZero"/>
        <c:auto val="1"/>
        <c:lblOffset val="100"/>
        <c:baseTimeUnit val="years"/>
      </c:dateAx>
      <c:valAx>
        <c:axId val="934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591.69000000000005</c:v>
                </c:pt>
                <c:pt idx="1">
                  <c:v>240.48</c:v>
                </c:pt>
                <c:pt idx="2">
                  <c:v>231.64</c:v>
                </c:pt>
                <c:pt idx="3">
                  <c:v>235.12</c:v>
                </c:pt>
                <c:pt idx="4">
                  <c:v>202.12</c:v>
                </c:pt>
              </c:numCache>
            </c:numRef>
          </c:val>
        </c:ser>
        <c:dLbls>
          <c:showLegendKey val="0"/>
          <c:showVal val="0"/>
          <c:showCatName val="0"/>
          <c:showSerName val="0"/>
          <c:showPercent val="0"/>
          <c:showBubbleSize val="0"/>
        </c:dLbls>
        <c:gapWidth val="150"/>
        <c:axId val="93514368"/>
        <c:axId val="935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ser>
        <c:dLbls>
          <c:showLegendKey val="0"/>
          <c:showVal val="0"/>
          <c:showCatName val="0"/>
          <c:showSerName val="0"/>
          <c:showPercent val="0"/>
          <c:showBubbleSize val="0"/>
        </c:dLbls>
        <c:marker val="1"/>
        <c:smooth val="0"/>
        <c:axId val="93514368"/>
        <c:axId val="93586176"/>
      </c:lineChart>
      <c:dateAx>
        <c:axId val="93514368"/>
        <c:scaling>
          <c:orientation val="minMax"/>
        </c:scaling>
        <c:delete val="1"/>
        <c:axPos val="b"/>
        <c:numFmt formatCode="ge" sourceLinked="1"/>
        <c:majorTickMark val="none"/>
        <c:minorTickMark val="none"/>
        <c:tickLblPos val="none"/>
        <c:crossAx val="93586176"/>
        <c:crosses val="autoZero"/>
        <c:auto val="1"/>
        <c:lblOffset val="100"/>
        <c:baseTimeUnit val="years"/>
      </c:dateAx>
      <c:valAx>
        <c:axId val="935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京都府　亀岡市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90384</v>
      </c>
      <c r="AM8" s="50"/>
      <c r="AN8" s="50"/>
      <c r="AO8" s="50"/>
      <c r="AP8" s="50"/>
      <c r="AQ8" s="50"/>
      <c r="AR8" s="50"/>
      <c r="AS8" s="50"/>
      <c r="AT8" s="45">
        <f>データ!T6</f>
        <v>224.8</v>
      </c>
      <c r="AU8" s="45"/>
      <c r="AV8" s="45"/>
      <c r="AW8" s="45"/>
      <c r="AX8" s="45"/>
      <c r="AY8" s="45"/>
      <c r="AZ8" s="45"/>
      <c r="BA8" s="45"/>
      <c r="BB8" s="45">
        <f>データ!U6</f>
        <v>402.06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1.81</v>
      </c>
      <c r="Q10" s="45"/>
      <c r="R10" s="45"/>
      <c r="S10" s="45"/>
      <c r="T10" s="45"/>
      <c r="U10" s="45"/>
      <c r="V10" s="45"/>
      <c r="W10" s="45">
        <f>データ!Q6</f>
        <v>96.6</v>
      </c>
      <c r="X10" s="45"/>
      <c r="Y10" s="45"/>
      <c r="Z10" s="45"/>
      <c r="AA10" s="45"/>
      <c r="AB10" s="45"/>
      <c r="AC10" s="45"/>
      <c r="AD10" s="50">
        <f>データ!R6</f>
        <v>2916</v>
      </c>
      <c r="AE10" s="50"/>
      <c r="AF10" s="50"/>
      <c r="AG10" s="50"/>
      <c r="AH10" s="50"/>
      <c r="AI10" s="50"/>
      <c r="AJ10" s="50"/>
      <c r="AK10" s="2"/>
      <c r="AL10" s="50">
        <f>データ!V6</f>
        <v>1633</v>
      </c>
      <c r="AM10" s="50"/>
      <c r="AN10" s="50"/>
      <c r="AO10" s="50"/>
      <c r="AP10" s="50"/>
      <c r="AQ10" s="50"/>
      <c r="AR10" s="50"/>
      <c r="AS10" s="50"/>
      <c r="AT10" s="45">
        <f>データ!W6</f>
        <v>0.8</v>
      </c>
      <c r="AU10" s="45"/>
      <c r="AV10" s="45"/>
      <c r="AW10" s="45"/>
      <c r="AX10" s="45"/>
      <c r="AY10" s="45"/>
      <c r="AZ10" s="45"/>
      <c r="BA10" s="45"/>
      <c r="BB10" s="45">
        <f>データ!X6</f>
        <v>2041.25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262064</v>
      </c>
      <c r="D6" s="33">
        <f t="shared" si="3"/>
        <v>47</v>
      </c>
      <c r="E6" s="33">
        <f t="shared" si="3"/>
        <v>17</v>
      </c>
      <c r="F6" s="33">
        <f t="shared" si="3"/>
        <v>4</v>
      </c>
      <c r="G6" s="33">
        <f t="shared" si="3"/>
        <v>0</v>
      </c>
      <c r="H6" s="33" t="str">
        <f t="shared" si="3"/>
        <v>京都府　亀岡市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1.81</v>
      </c>
      <c r="Q6" s="34">
        <f t="shared" si="3"/>
        <v>96.6</v>
      </c>
      <c r="R6" s="34">
        <f t="shared" si="3"/>
        <v>2916</v>
      </c>
      <c r="S6" s="34">
        <f t="shared" si="3"/>
        <v>90384</v>
      </c>
      <c r="T6" s="34">
        <f t="shared" si="3"/>
        <v>224.8</v>
      </c>
      <c r="U6" s="34">
        <f t="shared" si="3"/>
        <v>402.06</v>
      </c>
      <c r="V6" s="34">
        <f t="shared" si="3"/>
        <v>1633</v>
      </c>
      <c r="W6" s="34">
        <f t="shared" si="3"/>
        <v>0.8</v>
      </c>
      <c r="X6" s="34">
        <f t="shared" si="3"/>
        <v>2041.25</v>
      </c>
      <c r="Y6" s="35">
        <f>IF(Y7="",NA(),Y7)</f>
        <v>48.81</v>
      </c>
      <c r="Z6" s="35">
        <f t="shared" ref="Z6:AH6" si="4">IF(Z7="",NA(),Z7)</f>
        <v>101.25</v>
      </c>
      <c r="AA6" s="35">
        <f t="shared" si="4"/>
        <v>115.99</v>
      </c>
      <c r="AB6" s="35">
        <f t="shared" si="4"/>
        <v>97.79</v>
      </c>
      <c r="AC6" s="35">
        <f t="shared" si="4"/>
        <v>102.4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3016.44</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28.27</v>
      </c>
      <c r="BR6" s="35">
        <f t="shared" ref="BR6:BZ6" si="8">IF(BR7="",NA(),BR7)</f>
        <v>75.959999999999994</v>
      </c>
      <c r="BS6" s="35">
        <f t="shared" si="8"/>
        <v>80.5</v>
      </c>
      <c r="BT6" s="35">
        <f t="shared" si="8"/>
        <v>79.989999999999995</v>
      </c>
      <c r="BU6" s="35">
        <f t="shared" si="8"/>
        <v>93.94</v>
      </c>
      <c r="BV6" s="35">
        <f t="shared" si="8"/>
        <v>51.73</v>
      </c>
      <c r="BW6" s="35">
        <f t="shared" si="8"/>
        <v>53.01</v>
      </c>
      <c r="BX6" s="35">
        <f t="shared" si="8"/>
        <v>50.54</v>
      </c>
      <c r="BY6" s="35">
        <f t="shared" si="8"/>
        <v>49.22</v>
      </c>
      <c r="BZ6" s="35">
        <f t="shared" si="8"/>
        <v>69.87</v>
      </c>
      <c r="CA6" s="34" t="str">
        <f>IF(CA7="","",IF(CA7="-","【-】","【"&amp;SUBSTITUTE(TEXT(CA7,"#,##0.00"),"-","△")&amp;"】"))</f>
        <v>【69.80】</v>
      </c>
      <c r="CB6" s="35">
        <f>IF(CB7="",NA(),CB7)</f>
        <v>591.69000000000005</v>
      </c>
      <c r="CC6" s="35">
        <f t="shared" ref="CC6:CK6" si="9">IF(CC7="",NA(),CC7)</f>
        <v>240.48</v>
      </c>
      <c r="CD6" s="35">
        <f t="shared" si="9"/>
        <v>231.64</v>
      </c>
      <c r="CE6" s="35">
        <f t="shared" si="9"/>
        <v>235.12</v>
      </c>
      <c r="CF6" s="35">
        <f t="shared" si="9"/>
        <v>202.12</v>
      </c>
      <c r="CG6" s="35">
        <f t="shared" si="9"/>
        <v>310.47000000000003</v>
      </c>
      <c r="CH6" s="35">
        <f t="shared" si="9"/>
        <v>299.39</v>
      </c>
      <c r="CI6" s="35">
        <f t="shared" si="9"/>
        <v>320.36</v>
      </c>
      <c r="CJ6" s="35">
        <f t="shared" si="9"/>
        <v>332.02</v>
      </c>
      <c r="CK6" s="35">
        <f t="shared" si="9"/>
        <v>234.96</v>
      </c>
      <c r="CL6" s="34" t="str">
        <f>IF(CL7="","",IF(CL7="-","【-】","【"&amp;SUBSTITUTE(TEXT(CL7,"#,##0.00"),"-","△")&amp;"】"))</f>
        <v>【232.54】</v>
      </c>
      <c r="CM6" s="35">
        <f>IF(CM7="",NA(),CM7)</f>
        <v>37.229999999999997</v>
      </c>
      <c r="CN6" s="35">
        <f t="shared" ref="CN6:CV6" si="10">IF(CN7="",NA(),CN7)</f>
        <v>34.92</v>
      </c>
      <c r="CO6" s="35">
        <f t="shared" si="10"/>
        <v>34.54</v>
      </c>
      <c r="CP6" s="35">
        <f t="shared" si="10"/>
        <v>34.46</v>
      </c>
      <c r="CQ6" s="35">
        <f t="shared" si="10"/>
        <v>33.46</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85.29</v>
      </c>
      <c r="CY6" s="35">
        <f t="shared" ref="CY6:DG6" si="11">IF(CY7="",NA(),CY7)</f>
        <v>85.6</v>
      </c>
      <c r="CZ6" s="35">
        <f t="shared" si="11"/>
        <v>86.82</v>
      </c>
      <c r="DA6" s="35">
        <f t="shared" si="11"/>
        <v>86.93</v>
      </c>
      <c r="DB6" s="35">
        <f t="shared" si="11"/>
        <v>87.39</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c r="A7" s="28"/>
      <c r="B7" s="37">
        <v>2016</v>
      </c>
      <c r="C7" s="37">
        <v>262064</v>
      </c>
      <c r="D7" s="37">
        <v>47</v>
      </c>
      <c r="E7" s="37">
        <v>17</v>
      </c>
      <c r="F7" s="37">
        <v>4</v>
      </c>
      <c r="G7" s="37">
        <v>0</v>
      </c>
      <c r="H7" s="37" t="s">
        <v>110</v>
      </c>
      <c r="I7" s="37" t="s">
        <v>111</v>
      </c>
      <c r="J7" s="37" t="s">
        <v>112</v>
      </c>
      <c r="K7" s="37" t="s">
        <v>113</v>
      </c>
      <c r="L7" s="37" t="s">
        <v>114</v>
      </c>
      <c r="M7" s="37"/>
      <c r="N7" s="38" t="s">
        <v>115</v>
      </c>
      <c r="O7" s="38" t="s">
        <v>116</v>
      </c>
      <c r="P7" s="38">
        <v>1.81</v>
      </c>
      <c r="Q7" s="38">
        <v>96.6</v>
      </c>
      <c r="R7" s="38">
        <v>2916</v>
      </c>
      <c r="S7" s="38">
        <v>90384</v>
      </c>
      <c r="T7" s="38">
        <v>224.8</v>
      </c>
      <c r="U7" s="38">
        <v>402.06</v>
      </c>
      <c r="V7" s="38">
        <v>1633</v>
      </c>
      <c r="W7" s="38">
        <v>0.8</v>
      </c>
      <c r="X7" s="38">
        <v>2041.25</v>
      </c>
      <c r="Y7" s="38">
        <v>48.81</v>
      </c>
      <c r="Z7" s="38">
        <v>101.25</v>
      </c>
      <c r="AA7" s="38">
        <v>115.99</v>
      </c>
      <c r="AB7" s="38">
        <v>97.79</v>
      </c>
      <c r="AC7" s="38">
        <v>102.4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3016.44</v>
      </c>
      <c r="BG7" s="38">
        <v>0</v>
      </c>
      <c r="BH7" s="38">
        <v>0</v>
      </c>
      <c r="BI7" s="38">
        <v>0</v>
      </c>
      <c r="BJ7" s="38">
        <v>0</v>
      </c>
      <c r="BK7" s="38">
        <v>1716.82</v>
      </c>
      <c r="BL7" s="38">
        <v>1554.05</v>
      </c>
      <c r="BM7" s="38">
        <v>1671.86</v>
      </c>
      <c r="BN7" s="38">
        <v>1673.47</v>
      </c>
      <c r="BO7" s="38">
        <v>1298.9100000000001</v>
      </c>
      <c r="BP7" s="38">
        <v>1348.09</v>
      </c>
      <c r="BQ7" s="38">
        <v>28.27</v>
      </c>
      <c r="BR7" s="38">
        <v>75.959999999999994</v>
      </c>
      <c r="BS7" s="38">
        <v>80.5</v>
      </c>
      <c r="BT7" s="38">
        <v>79.989999999999995</v>
      </c>
      <c r="BU7" s="38">
        <v>93.94</v>
      </c>
      <c r="BV7" s="38">
        <v>51.73</v>
      </c>
      <c r="BW7" s="38">
        <v>53.01</v>
      </c>
      <c r="BX7" s="38">
        <v>50.54</v>
      </c>
      <c r="BY7" s="38">
        <v>49.22</v>
      </c>
      <c r="BZ7" s="38">
        <v>69.87</v>
      </c>
      <c r="CA7" s="38">
        <v>69.8</v>
      </c>
      <c r="CB7" s="38">
        <v>591.69000000000005</v>
      </c>
      <c r="CC7" s="38">
        <v>240.48</v>
      </c>
      <c r="CD7" s="38">
        <v>231.64</v>
      </c>
      <c r="CE7" s="38">
        <v>235.12</v>
      </c>
      <c r="CF7" s="38">
        <v>202.12</v>
      </c>
      <c r="CG7" s="38">
        <v>310.47000000000003</v>
      </c>
      <c r="CH7" s="38">
        <v>299.39</v>
      </c>
      <c r="CI7" s="38">
        <v>320.36</v>
      </c>
      <c r="CJ7" s="38">
        <v>332.02</v>
      </c>
      <c r="CK7" s="38">
        <v>234.96</v>
      </c>
      <c r="CL7" s="38">
        <v>232.54</v>
      </c>
      <c r="CM7" s="38">
        <v>37.229999999999997</v>
      </c>
      <c r="CN7" s="38">
        <v>34.92</v>
      </c>
      <c r="CO7" s="38">
        <v>34.54</v>
      </c>
      <c r="CP7" s="38">
        <v>34.46</v>
      </c>
      <c r="CQ7" s="38">
        <v>33.46</v>
      </c>
      <c r="CR7" s="38">
        <v>36.67</v>
      </c>
      <c r="CS7" s="38">
        <v>36.200000000000003</v>
      </c>
      <c r="CT7" s="38">
        <v>34.74</v>
      </c>
      <c r="CU7" s="38">
        <v>36.65</v>
      </c>
      <c r="CV7" s="38">
        <v>42.9</v>
      </c>
      <c r="CW7" s="38">
        <v>42.17</v>
      </c>
      <c r="CX7" s="38">
        <v>85.29</v>
      </c>
      <c r="CY7" s="38">
        <v>85.6</v>
      </c>
      <c r="CZ7" s="38">
        <v>86.82</v>
      </c>
      <c r="DA7" s="38">
        <v>86.93</v>
      </c>
      <c r="DB7" s="38">
        <v>87.39</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2018-02-08T02:02:27Z</cp:lastPrinted>
  <dcterms:modified xsi:type="dcterms:W3CDTF">2018-02-08T09:50:13Z</dcterms:modified>
</cp:coreProperties>
</file>