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<sst xmlns="http://schemas.openxmlformats.org/spreadsheetml/2006/main" count="237" uniqueCount="124">
  <si>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</si>
  <si>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</si>
  <si>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</si>
  <si>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</si>
  <si>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</si>
  <si>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</si>
  <si>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</si>
  <si>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</si>
  <si>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</si>
  <si>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</si>
  <si>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</si>
  <si>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</si>
  <si>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</si>
  <si>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</si>
  <si>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</si>
  <si>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</si>
  <si>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</si>
  <si>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</si>
  <si>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</si>
  <si>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</si>
  <si>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</si>
  <si>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</si>
  <si>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</si>
  <si>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</si>
  <si>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</si>
  <si>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</si>
  <si>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</si>
  <si>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</si>
  <si>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</si>
  <si>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</si>
  <si>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</si>
  <si>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</si>
  <si>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</si>
  <si>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</si>
  <si>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</si>
  <si>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</si>
  <si>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</si>
  <si>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</si>
  <si>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</si>
  <si>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</si>
  <si>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</si>
  <si>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</si>
  <si>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</si>
  <si>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</si>
  <si>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</si>
  <si>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</si>
  <si>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</si>
  <si>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</si>
  <si>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</si>
  <si>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</si>
  <si>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</si>
  <si>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</si>
  <si>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</si>
  <si>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</si>
  <si>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</si>
  <si>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</si>
  <si>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</si>
  <si>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</si>
  <si>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</si>
  <si>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</si>
  <si>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</si>
  <si>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</si>
  <si>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</si>
  <si>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</si>
  <si>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</si>
  <si>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</si>
  <si>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</si>
  <si>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</si>
  <si>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</si>
  <si>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</si>
  <si>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</si>
  <si>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</si>
  <si>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</si>
  <si>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</si>
  <si>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</si>
  <si>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</si>
  <si>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</si>
  <si>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</si>
  <si>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</si>
  <si>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</si>
  <si>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</si>
  <si>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</si>
  <si>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</si>
  <si>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</si>
  <si>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</si>
  <si>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</si>
  <si>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</si>
  <si>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</si>
  <si>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</si>
  <si>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</si>
  <si>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</si>
  <si>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</si>
  <si>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</si>
  <si>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</si>
  <si>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</si>
  <si>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</si>
  <si>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</si>
  <si>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</si>
  <si>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</si>
  <si>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</si>
  <si>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</si>
  <si>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</si>
  <si>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</si>
  <si>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</si>
  <si>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</si>
  <si>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</si>
  <si>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</si>
  <si>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</si>
  <si>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亀岡市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</si>
  <si>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</si>
  <si>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</si>
  <si>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</si>
  <si>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</si>
  <si>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</si>
  <si>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</si>
  <si>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</si>
  <si>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</si>
  <si>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</si>
  <si>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</si>
  <si>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</si>
  <si>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30年度からの上水道事業との統合に向けた統合整備事業を着実に実施し、水道事業の一元管理を行うことで、効率的な経営体制の確立と財政基盤の強化を図り、安定的な給水サービスの提供の継続を目指します。</t>
    <rPh sb="1" eb="3">
      <t>ヘイセイ</t>
    </rPh>
    <rPh sb="5" eb="6">
      <t>ネン</t>
    </rPh>
    <rPh sb="6" eb="7">
      <t>ド</t>
    </rPh>
    <rPh sb="10" eb="13">
      <t>ジョウスイドウ</t>
    </rPh>
    <rPh sb="13" eb="15">
      <t>ジギョウ</t>
    </rPh>
    <rPh sb="17" eb="19">
      <t>トウゴウ</t>
    </rPh>
    <rPh sb="20" eb="21">
      <t>ム</t>
    </rPh>
    <rPh sb="23" eb="25">
      <t>トウゴウ</t>
    </rPh>
    <rPh sb="25" eb="27">
      <t>セイビ</t>
    </rPh>
    <rPh sb="27" eb="29">
      <t>ジギョウ</t>
    </rPh>
    <rPh sb="30" eb="32">
      <t>チャクジツ</t>
    </rPh>
    <rPh sb="33" eb="35">
      <t>ジッシ</t>
    </rPh>
    <rPh sb="37" eb="39">
      <t>スイドウ</t>
    </rPh>
    <rPh sb="39" eb="41">
      <t>ジギョウ</t>
    </rPh>
    <rPh sb="42" eb="44">
      <t>イチゲン</t>
    </rPh>
    <rPh sb="44" eb="46">
      <t>カンリ</t>
    </rPh>
    <rPh sb="47" eb="48">
      <t>オコナ</t>
    </rPh>
    <rPh sb="53" eb="55">
      <t>コウリツ</t>
    </rPh>
    <rPh sb="55" eb="56">
      <t>テキ</t>
    </rPh>
    <rPh sb="57" eb="59">
      <t>ケイエイ</t>
    </rPh>
    <rPh sb="59" eb="61">
      <t>タイセイ</t>
    </rPh>
    <rPh sb="62" eb="64">
      <t>カクリツ</t>
    </rPh>
    <rPh sb="65" eb="67">
      <t>ザイセイ</t>
    </rPh>
    <rPh sb="67" eb="69">
      <t>キバン</t>
    </rPh>
    <rPh sb="70" eb="72">
      <t>キョウカ</t>
    </rPh>
    <rPh sb="73" eb="74">
      <t>ハカ</t>
    </rPh>
    <rPh sb="76" eb="79">
      <t>アンテイテキ</t>
    </rPh>
    <rPh sb="80" eb="82">
      <t>キュウスイ</t>
    </rPh>
    <rPh sb="87" eb="89">
      <t>テイキョウ</t>
    </rPh>
    <rPh sb="90" eb="92">
      <t>ケイゾク</t>
    </rPh>
    <rPh sb="93" eb="95">
      <t>メザ</t>
    </rPh>
    <phoneticPr fontId="4"/>
  </si>
  <si>
    <t>非設置</t>
    <rPh sb="0" eb="1">
      <t>ヒ</t>
    </rPh>
    <rPh sb="1" eb="3">
      <t>セッチ</t>
    </rPh>
    <phoneticPr fontId="4"/>
  </si>
  <si>
    <t>　平成30年度からの上水道事業との統合に向けて、効率的に管路の更新を実施しています。</t>
    <rPh sb="1" eb="3">
      <t>ヘイセイ</t>
    </rPh>
    <rPh sb="5" eb="6">
      <t>ネン</t>
    </rPh>
    <rPh sb="6" eb="7">
      <t>ド</t>
    </rPh>
    <rPh sb="10" eb="13">
      <t>ジョウスイドウ</t>
    </rPh>
    <rPh sb="13" eb="15">
      <t>ジギョウ</t>
    </rPh>
    <rPh sb="17" eb="19">
      <t>トウゴウ</t>
    </rPh>
    <rPh sb="20" eb="21">
      <t>ム</t>
    </rPh>
    <rPh sb="24" eb="27">
      <t>コウリツテキ</t>
    </rPh>
    <rPh sb="28" eb="30">
      <t>カンロ</t>
    </rPh>
    <rPh sb="31" eb="33">
      <t>コウシン</t>
    </rPh>
    <rPh sb="34" eb="36">
      <t>ジッシ</t>
    </rPh>
    <phoneticPr fontId="4"/>
  </si>
  <si>
    <r>
      <t>①収益的収支比率
　効率性の低い地域において事業運営しており、収支比率が100％を下回り、給水収益以外の一般会計繰入金等に依存した経営状況であります。</t>
    </r>
    <r>
      <rPr>
        <sz val="11"/>
        <rFont val="ＭＳ ゴシック"/>
        <family val="3"/>
        <charset val="128"/>
      </rPr>
      <t xml:space="preserve">
④企業債残高対給水収益比率
　平成28年度は簡易水道統合整備事業などの財源として多額の企業債を発行したことから、比率が上昇しています。</t>
    </r>
    <r>
      <rPr>
        <sz val="11"/>
        <color theme="1"/>
        <rFont val="ＭＳ ゴシック"/>
        <family val="3"/>
        <charset val="128"/>
      </rPr>
      <t xml:space="preserve">
⑤料金回収率
　料金収入で不足する財源は一般会計繰入金で賄っています。
⑥給水原価
　維持管理費の削減に努めていますが、施設設備の老朽化により修繕費の増加が見込まれます。
⑦施設利用率
　水需要の減少傾向とともに、低下傾向にあります。
⑧有収率
　90％以上で推移しており、引き続き施設の適正管理に努めます。</t>
    </r>
    <rPh sb="1" eb="4">
      <t>シュウエキテキ</t>
    </rPh>
    <rPh sb="4" eb="6">
      <t>シュウシ</t>
    </rPh>
    <rPh sb="6" eb="8">
      <t>ヒリツ</t>
    </rPh>
    <rPh sb="10" eb="13">
      <t>コウリツセイ</t>
    </rPh>
    <rPh sb="14" eb="15">
      <t>ヒク</t>
    </rPh>
    <rPh sb="16" eb="18">
      <t>チイキ</t>
    </rPh>
    <rPh sb="22" eb="24">
      <t>ジギョウ</t>
    </rPh>
    <rPh sb="24" eb="26">
      <t>ウンエイ</t>
    </rPh>
    <rPh sb="31" eb="33">
      <t>シュウシ</t>
    </rPh>
    <rPh sb="33" eb="35">
      <t>ヒリツ</t>
    </rPh>
    <rPh sb="41" eb="43">
      <t>シタマワ</t>
    </rPh>
    <rPh sb="45" eb="47">
      <t>キュウスイ</t>
    </rPh>
    <rPh sb="47" eb="49">
      <t>シュウエキ</t>
    </rPh>
    <rPh sb="49" eb="51">
      <t>イガイ</t>
    </rPh>
    <rPh sb="52" eb="54">
      <t>イッパン</t>
    </rPh>
    <rPh sb="54" eb="56">
      <t>カイケイ</t>
    </rPh>
    <rPh sb="56" eb="58">
      <t>クリイレ</t>
    </rPh>
    <rPh sb="58" eb="59">
      <t>キン</t>
    </rPh>
    <rPh sb="59" eb="60">
      <t>ナド</t>
    </rPh>
    <rPh sb="61" eb="63">
      <t>イゾン</t>
    </rPh>
    <rPh sb="65" eb="67">
      <t>ケイエイ</t>
    </rPh>
    <rPh sb="67" eb="69">
      <t>ジョウキョウ</t>
    </rPh>
    <rPh sb="77" eb="79">
      <t>キギョウ</t>
    </rPh>
    <rPh sb="79" eb="80">
      <t>サイ</t>
    </rPh>
    <rPh sb="80" eb="82">
      <t>ザンダカ</t>
    </rPh>
    <rPh sb="82" eb="83">
      <t>タイ</t>
    </rPh>
    <rPh sb="83" eb="85">
      <t>キュウスイ</t>
    </rPh>
    <rPh sb="85" eb="87">
      <t>シュウエキ</t>
    </rPh>
    <rPh sb="87" eb="89">
      <t>ヒリツ</t>
    </rPh>
    <rPh sb="91" eb="93">
      <t>ヘイセイ</t>
    </rPh>
    <rPh sb="95" eb="96">
      <t>ネン</t>
    </rPh>
    <rPh sb="96" eb="97">
      <t>ド</t>
    </rPh>
    <rPh sb="98" eb="100">
      <t>カンイ</t>
    </rPh>
    <rPh sb="100" eb="102">
      <t>スイドウ</t>
    </rPh>
    <rPh sb="102" eb="104">
      <t>トウゴウ</t>
    </rPh>
    <rPh sb="104" eb="106">
      <t>セイビ</t>
    </rPh>
    <rPh sb="106" eb="108">
      <t>ジギョウ</t>
    </rPh>
    <rPh sb="111" eb="113">
      <t>ザイゲン</t>
    </rPh>
    <rPh sb="116" eb="118">
      <t>タガク</t>
    </rPh>
    <rPh sb="119" eb="121">
      <t>キギョウ</t>
    </rPh>
    <rPh sb="121" eb="122">
      <t>サイ</t>
    </rPh>
    <rPh sb="123" eb="125">
      <t>ハッコウ</t>
    </rPh>
    <rPh sb="132" eb="134">
      <t>ヒリツ</t>
    </rPh>
    <rPh sb="135" eb="137">
      <t>ジョウショウ</t>
    </rPh>
    <rPh sb="145" eb="147">
      <t>リョウキン</t>
    </rPh>
    <rPh sb="147" eb="149">
      <t>カイシュウ</t>
    </rPh>
    <rPh sb="149" eb="150">
      <t>リツ</t>
    </rPh>
    <rPh sb="152" eb="154">
      <t>リョウキン</t>
    </rPh>
    <rPh sb="154" eb="156">
      <t>シュウニュウ</t>
    </rPh>
    <rPh sb="157" eb="159">
      <t>フソク</t>
    </rPh>
    <rPh sb="161" eb="163">
      <t>ザイゲン</t>
    </rPh>
    <rPh sb="164" eb="166">
      <t>イッパン</t>
    </rPh>
    <rPh sb="166" eb="168">
      <t>カイケイ</t>
    </rPh>
    <rPh sb="168" eb="170">
      <t>クリイレ</t>
    </rPh>
    <rPh sb="170" eb="171">
      <t>キン</t>
    </rPh>
    <rPh sb="172" eb="173">
      <t>マカナ</t>
    </rPh>
    <rPh sb="181" eb="183">
      <t>キュウスイ</t>
    </rPh>
    <rPh sb="183" eb="185">
      <t>ゲンカ</t>
    </rPh>
    <rPh sb="187" eb="189">
      <t>イジ</t>
    </rPh>
    <rPh sb="189" eb="192">
      <t>カンリヒ</t>
    </rPh>
    <rPh sb="193" eb="195">
      <t>サクゲン</t>
    </rPh>
    <rPh sb="196" eb="197">
      <t>ツト</t>
    </rPh>
    <rPh sb="204" eb="206">
      <t>シセツ</t>
    </rPh>
    <rPh sb="206" eb="208">
      <t>セツビ</t>
    </rPh>
    <rPh sb="209" eb="212">
      <t>ロウキュウカ</t>
    </rPh>
    <rPh sb="215" eb="218">
      <t>シュウゼンヒ</t>
    </rPh>
    <rPh sb="219" eb="221">
      <t>ゾウカ</t>
    </rPh>
    <rPh sb="222" eb="224">
      <t>ミコ</t>
    </rPh>
    <rPh sb="231" eb="233">
      <t>シセツ</t>
    </rPh>
    <rPh sb="233" eb="236">
      <t>リヨウリツ</t>
    </rPh>
    <rPh sb="238" eb="239">
      <t>ミズ</t>
    </rPh>
    <rPh sb="239" eb="241">
      <t>ジュヨウ</t>
    </rPh>
    <rPh sb="242" eb="244">
      <t>ゲンショウ</t>
    </rPh>
    <rPh sb="244" eb="246">
      <t>ケイコウ</t>
    </rPh>
    <rPh sb="251" eb="253">
      <t>テイカ</t>
    </rPh>
    <rPh sb="253" eb="255">
      <t>ケイコウ</t>
    </rPh>
    <rPh sb="263" eb="265">
      <t>ユウシュウ</t>
    </rPh>
    <rPh sb="265" eb="266">
      <t>リツ</t>
    </rPh>
    <rPh sb="271" eb="273">
      <t>イジョウ</t>
    </rPh>
    <rPh sb="274" eb="276">
      <t>スイイ</t>
    </rPh>
    <rPh sb="281" eb="282">
      <t>ヒ</t>
    </rPh>
    <rPh sb="283" eb="284">
      <t>ツヅ</t>
    </rPh>
    <rPh sb="285" eb="287">
      <t>シセツ</t>
    </rPh>
    <rPh sb="288" eb="290">
      <t>テキセイ</t>
    </rPh>
    <rPh sb="290" eb="292">
      <t>カンリ</t>
    </rPh>
    <rPh sb="293" eb="29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</si>
</sst>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0.27</c:v>
                </c:pt>
                <c:pt idx="1">
                  <c:v>0.13</c:v>
                </c:pt>
                <c:pt idx="2">
                  <c:v>0.38</c:v>
                </c:pt>
                <c:pt idx="3">
                  <c:v>3.34</c:v>
                </c:pt>
                <c:pt idx="4">
                  <c:v>0.35</c:v>
                </c:pt>
              </c:numCache>
            </c:numRef>
          </c:val>
        </c:ser>
        <c:dLbls>
          <c:showLegendKey val="0"/>
          <c:showVal val="0"/>
          <c:showCatName val="0"/>
          <c:showSerName val="0"/>
          <c:showPercent val="0"/>
          <c:showBubbleSize val="0"/>
        </c:dLbls>
        <c:gapWidth val="150"/>
        <c:axId val="92424064"/>
        <c:axId val="924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92424064"/>
        <c:axId val="92438528"/>
      </c:lineChart>
      <c:dateAx>
        <c:axId val="92424064"/>
        <c:scaling>
          <c:orientation val="minMax"/>
        </c:scaling>
        <c:delete val="1"/>
        <c:axPos val="b"/>
        <c:numFmt formatCode="ge" sourceLinked="1"/>
        <c:majorTickMark val="none"/>
        <c:minorTickMark val="none"/>
        <c:tickLblPos val="none"/>
        <c:crossAx val="92438528"/>
        <c:crosses val="autoZero"/>
        <c:auto val="1"/>
        <c:lblOffset val="100"/>
        <c:baseTimeUnit val="years"/>
      </c:dateAx>
      <c:valAx>
        <c:axId val="92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63.27</c:v>
                </c:pt>
                <c:pt idx="1">
                  <c:v>61.34</c:v>
                </c:pt>
                <c:pt idx="2">
                  <c:v>60.04</c:v>
                </c:pt>
                <c:pt idx="3">
                  <c:v>59.34</c:v>
                </c:pt>
                <c:pt idx="4">
                  <c:v>57.5</c:v>
                </c:pt>
              </c:numCache>
            </c:numRef>
          </c:val>
        </c:ser>
        <c:dLbls>
          <c:showLegendKey val="0"/>
          <c:showVal val="0"/>
          <c:showCatName val="0"/>
          <c:showSerName val="0"/>
          <c:showPercent val="0"/>
          <c:showBubbleSize val="0"/>
        </c:dLbls>
        <c:gapWidth val="150"/>
        <c:axId val="93468928"/>
        <c:axId val="93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93468928"/>
        <c:axId val="93491584"/>
      </c:lineChart>
      <c:dateAx>
        <c:axId val="93468928"/>
        <c:scaling>
          <c:orientation val="minMax"/>
        </c:scaling>
        <c:delete val="1"/>
        <c:axPos val="b"/>
        <c:numFmt formatCode="ge" sourceLinked="1"/>
        <c:majorTickMark val="none"/>
        <c:minorTickMark val="none"/>
        <c:tickLblPos val="none"/>
        <c:crossAx val="93491584"/>
        <c:crosses val="autoZero"/>
        <c:auto val="1"/>
        <c:lblOffset val="100"/>
        <c:baseTimeUnit val="years"/>
      </c:dateAx>
      <c:valAx>
        <c:axId val="93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91.29</c:v>
                </c:pt>
                <c:pt idx="1">
                  <c:v>92</c:v>
                </c:pt>
                <c:pt idx="2">
                  <c:v>92.16</c:v>
                </c:pt>
                <c:pt idx="3">
                  <c:v>91.79</c:v>
                </c:pt>
                <c:pt idx="4">
                  <c:v>92.34</c:v>
                </c:pt>
              </c:numCache>
            </c:numRef>
          </c:val>
        </c:ser>
        <c:dLbls>
          <c:showLegendKey val="0"/>
          <c:showVal val="0"/>
          <c:showCatName val="0"/>
          <c:showSerName val="0"/>
          <c:showPercent val="0"/>
          <c:showBubbleSize val="0"/>
        </c:dLbls>
        <c:gapWidth val="150"/>
        <c:axId val="93591424"/>
        <c:axId val="935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93591424"/>
        <c:axId val="93597696"/>
      </c:lineChart>
      <c:dateAx>
        <c:axId val="93591424"/>
        <c:scaling>
          <c:orientation val="minMax"/>
        </c:scaling>
        <c:delete val="1"/>
        <c:axPos val="b"/>
        <c:numFmt formatCode="ge" sourceLinked="1"/>
        <c:majorTickMark val="none"/>
        <c:minorTickMark val="none"/>
        <c:tickLblPos val="none"/>
        <c:crossAx val="93597696"/>
        <c:crosses val="autoZero"/>
        <c:auto val="1"/>
        <c:lblOffset val="100"/>
        <c:baseTimeUnit val="years"/>
      </c:dateAx>
      <c:valAx>
        <c:axId val="93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83.26</c:v>
                </c:pt>
                <c:pt idx="1">
                  <c:v>84.99</c:v>
                </c:pt>
                <c:pt idx="2">
                  <c:v>87.73</c:v>
                </c:pt>
                <c:pt idx="3">
                  <c:v>91.05</c:v>
                </c:pt>
                <c:pt idx="4">
                  <c:v>91.13</c:v>
                </c:pt>
              </c:numCache>
            </c:numRef>
          </c:val>
        </c:ser>
        <c:dLbls>
          <c:showLegendKey val="0"/>
          <c:showVal val="0"/>
          <c:showCatName val="0"/>
          <c:showSerName val="0"/>
          <c:showPercent val="0"/>
          <c:showBubbleSize val="0"/>
        </c:dLbls>
        <c:gapWidth val="150"/>
        <c:axId val="92460544"/>
        <c:axId val="924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92460544"/>
        <c:axId val="92462464"/>
      </c:lineChart>
      <c:dateAx>
        <c:axId val="92460544"/>
        <c:scaling>
          <c:orientation val="minMax"/>
        </c:scaling>
        <c:delete val="1"/>
        <c:axPos val="b"/>
        <c:numFmt formatCode="ge" sourceLinked="1"/>
        <c:majorTickMark val="none"/>
        <c:minorTickMark val="none"/>
        <c:tickLblPos val="none"/>
        <c:crossAx val="92462464"/>
        <c:crosses val="autoZero"/>
        <c:auto val="1"/>
        <c:lblOffset val="100"/>
        <c:baseTimeUnit val="years"/>
      </c:dateAx>
      <c:valAx>
        <c:axId val="924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52384"/>
        <c:axId val="931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2384"/>
        <c:axId val="93154304"/>
      </c:lineChart>
      <c:dateAx>
        <c:axId val="93152384"/>
        <c:scaling>
          <c:orientation val="minMax"/>
        </c:scaling>
        <c:delete val="1"/>
        <c:axPos val="b"/>
        <c:numFmt formatCode="ge" sourceLinked="1"/>
        <c:majorTickMark val="none"/>
        <c:minorTickMark val="none"/>
        <c:tickLblPos val="none"/>
        <c:crossAx val="93154304"/>
        <c:crosses val="autoZero"/>
        <c:auto val="1"/>
        <c:lblOffset val="100"/>
        <c:baseTimeUnit val="years"/>
      </c:dateAx>
      <c:valAx>
        <c:axId val="931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28832"/>
        <c:axId val="935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28832"/>
        <c:axId val="93530752"/>
      </c:lineChart>
      <c:dateAx>
        <c:axId val="93528832"/>
        <c:scaling>
          <c:orientation val="minMax"/>
        </c:scaling>
        <c:delete val="1"/>
        <c:axPos val="b"/>
        <c:numFmt formatCode="ge" sourceLinked="1"/>
        <c:majorTickMark val="none"/>
        <c:minorTickMark val="none"/>
        <c:tickLblPos val="none"/>
        <c:crossAx val="93530752"/>
        <c:crosses val="autoZero"/>
        <c:auto val="1"/>
        <c:lblOffset val="100"/>
        <c:baseTimeUnit val="years"/>
      </c:dateAx>
      <c:valAx>
        <c:axId val="935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63520"/>
        <c:axId val="935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63520"/>
        <c:axId val="93569792"/>
      </c:lineChart>
      <c:dateAx>
        <c:axId val="93563520"/>
        <c:scaling>
          <c:orientation val="minMax"/>
        </c:scaling>
        <c:delete val="1"/>
        <c:axPos val="b"/>
        <c:numFmt formatCode="ge" sourceLinked="1"/>
        <c:majorTickMark val="none"/>
        <c:minorTickMark val="none"/>
        <c:tickLblPos val="none"/>
        <c:crossAx val="93569792"/>
        <c:crosses val="autoZero"/>
        <c:auto val="1"/>
        <c:lblOffset val="100"/>
        <c:baseTimeUnit val="years"/>
      </c:dateAx>
      <c:valAx>
        <c:axId val="935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80512"/>
        <c:axId val="932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80512"/>
        <c:axId val="93286784"/>
      </c:lineChart>
      <c:dateAx>
        <c:axId val="93280512"/>
        <c:scaling>
          <c:orientation val="minMax"/>
        </c:scaling>
        <c:delete val="1"/>
        <c:axPos val="b"/>
        <c:numFmt formatCode="ge" sourceLinked="1"/>
        <c:majorTickMark val="none"/>
        <c:minorTickMark val="none"/>
        <c:tickLblPos val="none"/>
        <c:crossAx val="93286784"/>
        <c:crosses val="autoZero"/>
        <c:auto val="1"/>
        <c:lblOffset val="100"/>
        <c:baseTimeUnit val="years"/>
      </c:dateAx>
      <c:valAx>
        <c:axId val="932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961.31</c:v>
                </c:pt>
                <c:pt idx="1">
                  <c:v>938.29</c:v>
                </c:pt>
                <c:pt idx="2">
                  <c:v>882.38</c:v>
                </c:pt>
                <c:pt idx="3">
                  <c:v>824.98</c:v>
                </c:pt>
                <c:pt idx="4">
                  <c:v>1531.53</c:v>
                </c:pt>
              </c:numCache>
            </c:numRef>
          </c:val>
        </c:ser>
        <c:dLbls>
          <c:showLegendKey val="0"/>
          <c:showVal val="0"/>
          <c:showCatName val="0"/>
          <c:showSerName val="0"/>
          <c:showPercent val="0"/>
          <c:showBubbleSize val="0"/>
        </c:dLbls>
        <c:gapWidth val="150"/>
        <c:axId val="93315456"/>
        <c:axId val="933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93315456"/>
        <c:axId val="93317376"/>
      </c:lineChart>
      <c:dateAx>
        <c:axId val="93315456"/>
        <c:scaling>
          <c:orientation val="minMax"/>
        </c:scaling>
        <c:delete val="1"/>
        <c:axPos val="b"/>
        <c:numFmt formatCode="ge" sourceLinked="1"/>
        <c:majorTickMark val="none"/>
        <c:minorTickMark val="none"/>
        <c:tickLblPos val="none"/>
        <c:crossAx val="93317376"/>
        <c:crosses val="autoZero"/>
        <c:auto val="1"/>
        <c:lblOffset val="100"/>
        <c:baseTimeUnit val="years"/>
      </c:dateAx>
      <c:valAx>
        <c:axId val="933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83.53</c:v>
                </c:pt>
                <c:pt idx="1">
                  <c:v>71.78</c:v>
                </c:pt>
                <c:pt idx="2">
                  <c:v>74.680000000000007</c:v>
                </c:pt>
                <c:pt idx="3">
                  <c:v>77.959999999999994</c:v>
                </c:pt>
                <c:pt idx="4">
                  <c:v>71.02</c:v>
                </c:pt>
              </c:numCache>
            </c:numRef>
          </c:val>
        </c:ser>
        <c:dLbls>
          <c:showLegendKey val="0"/>
          <c:showVal val="0"/>
          <c:showCatName val="0"/>
          <c:showSerName val="0"/>
          <c:showPercent val="0"/>
          <c:showBubbleSize val="0"/>
        </c:dLbls>
        <c:gapWidth val="150"/>
        <c:axId val="93339008"/>
        <c:axId val="933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93339008"/>
        <c:axId val="93357568"/>
      </c:lineChart>
      <c:dateAx>
        <c:axId val="93339008"/>
        <c:scaling>
          <c:orientation val="minMax"/>
        </c:scaling>
        <c:delete val="1"/>
        <c:axPos val="b"/>
        <c:numFmt formatCode="ge" sourceLinked="1"/>
        <c:majorTickMark val="none"/>
        <c:minorTickMark val="none"/>
        <c:tickLblPos val="none"/>
        <c:crossAx val="93357568"/>
        <c:crosses val="autoZero"/>
        <c:auto val="1"/>
        <c:lblOffset val="100"/>
        <c:baseTimeUnit val="years"/>
      </c:dateAx>
      <c:valAx>
        <c:axId val="933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134.72</c:v>
                </c:pt>
                <c:pt idx="1">
                  <c:v>155.88999999999999</c:v>
                </c:pt>
                <c:pt idx="2">
                  <c:v>153.38</c:v>
                </c:pt>
                <c:pt idx="3">
                  <c:v>149.49</c:v>
                </c:pt>
                <c:pt idx="4">
                  <c:v>165.58</c:v>
                </c:pt>
              </c:numCache>
            </c:numRef>
          </c:val>
        </c:ser>
        <c:dLbls>
          <c:showLegendKey val="0"/>
          <c:showVal val="0"/>
          <c:showCatName val="0"/>
          <c:showSerName val="0"/>
          <c:showPercent val="0"/>
          <c:showBubbleSize val="0"/>
        </c:dLbls>
        <c:gapWidth val="150"/>
        <c:axId val="93383296"/>
        <c:axId val="934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93383296"/>
        <c:axId val="93455104"/>
      </c:lineChart>
      <c:dateAx>
        <c:axId val="93383296"/>
        <c:scaling>
          <c:orientation val="minMax"/>
        </c:scaling>
        <c:delete val="1"/>
        <c:axPos val="b"/>
        <c:numFmt formatCode="ge" sourceLinked="1"/>
        <c:majorTickMark val="none"/>
        <c:minorTickMark val="none"/>
        <c:tickLblPos val="none"/>
        <c:crossAx val="93455104"/>
        <c:crosses val="autoZero"/>
        <c:auto val="1"/>
        <c:lblOffset val="100"/>
        <c:baseTimeUnit val="years"/>
      </c:dateAx>
      <c:valAx>
        <c:axId val="934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京都府　亀岡市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121</v>
      </c>
      <c r="AE8" s="74"/>
      <c r="AF8" s="74"/>
      <c r="AG8" s="74"/>
      <c r="AH8" s="74"/>
      <c r="AI8" s="74"/>
      <c r="AJ8" s="74"/>
      <c r="AK8" s="2"/>
      <c r="AL8" s="67">
        <f>データ!$R$6</f>
        <v>90384</v>
      </c>
      <c r="AM8" s="67"/>
      <c r="AN8" s="67"/>
      <c r="AO8" s="67"/>
      <c r="AP8" s="67"/>
      <c r="AQ8" s="67"/>
      <c r="AR8" s="67"/>
      <c r="AS8" s="67"/>
      <c r="AT8" s="66">
        <f>データ!$S$6</f>
        <v>224.8</v>
      </c>
      <c r="AU8" s="66"/>
      <c r="AV8" s="66"/>
      <c r="AW8" s="66"/>
      <c r="AX8" s="66"/>
      <c r="AY8" s="66"/>
      <c r="AZ8" s="66"/>
      <c r="BA8" s="66"/>
      <c r="BB8" s="66">
        <f>データ!$T$6</f>
        <v>402.06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7.42</v>
      </c>
      <c r="Q10" s="66"/>
      <c r="R10" s="66"/>
      <c r="S10" s="66"/>
      <c r="T10" s="66"/>
      <c r="U10" s="66"/>
      <c r="V10" s="66"/>
      <c r="W10" s="67">
        <f>データ!$Q$6</f>
        <v>2095</v>
      </c>
      <c r="X10" s="67"/>
      <c r="Y10" s="67"/>
      <c r="Z10" s="67"/>
      <c r="AA10" s="67"/>
      <c r="AB10" s="67"/>
      <c r="AC10" s="67"/>
      <c r="AD10" s="2"/>
      <c r="AE10" s="2"/>
      <c r="AF10" s="2"/>
      <c r="AG10" s="2"/>
      <c r="AH10" s="2"/>
      <c r="AI10" s="2"/>
      <c r="AJ10" s="2"/>
      <c r="AK10" s="2"/>
      <c r="AL10" s="67">
        <f>データ!$U$6</f>
        <v>6684</v>
      </c>
      <c r="AM10" s="67"/>
      <c r="AN10" s="67"/>
      <c r="AO10" s="67"/>
      <c r="AP10" s="67"/>
      <c r="AQ10" s="67"/>
      <c r="AR10" s="67"/>
      <c r="AS10" s="67"/>
      <c r="AT10" s="66">
        <f>データ!$V$6</f>
        <v>12.9</v>
      </c>
      <c r="AU10" s="66"/>
      <c r="AV10" s="66"/>
      <c r="AW10" s="66"/>
      <c r="AX10" s="66"/>
      <c r="AY10" s="66"/>
      <c r="AZ10" s="66"/>
      <c r="BA10" s="66"/>
      <c r="BB10" s="66">
        <f>データ!$W$6</f>
        <v>518.14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262064</v>
      </c>
      <c r="D6" s="34">
        <f t="shared" si="3"/>
        <v>47</v>
      </c>
      <c r="E6" s="34">
        <f t="shared" si="3"/>
        <v>1</v>
      </c>
      <c r="F6" s="34">
        <f t="shared" si="3"/>
        <v>0</v>
      </c>
      <c r="G6" s="34">
        <f t="shared" si="3"/>
        <v>0</v>
      </c>
      <c r="H6" s="34" t="str">
        <f t="shared" si="3"/>
        <v>京都府　亀岡市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7.42</v>
      </c>
      <c r="Q6" s="35">
        <f t="shared" si="3"/>
        <v>2095</v>
      </c>
      <c r="R6" s="35">
        <f t="shared" si="3"/>
        <v>90384</v>
      </c>
      <c r="S6" s="35">
        <f t="shared" si="3"/>
        <v>224.8</v>
      </c>
      <c r="T6" s="35">
        <f t="shared" si="3"/>
        <v>402.06</v>
      </c>
      <c r="U6" s="35">
        <f t="shared" si="3"/>
        <v>6684</v>
      </c>
      <c r="V6" s="35">
        <f t="shared" si="3"/>
        <v>12.9</v>
      </c>
      <c r="W6" s="35">
        <f t="shared" si="3"/>
        <v>518.14</v>
      </c>
      <c r="X6" s="36">
        <f>IF(X7="",NA(),X7)</f>
        <v>83.26</v>
      </c>
      <c r="Y6" s="36">
        <f t="shared" ref="Y6:AG6" si="4">IF(Y7="",NA(),Y7)</f>
        <v>84.99</v>
      </c>
      <c r="Z6" s="36">
        <f t="shared" si="4"/>
        <v>87.73</v>
      </c>
      <c r="AA6" s="36">
        <f t="shared" si="4"/>
        <v>91.05</v>
      </c>
      <c r="AB6" s="36">
        <f t="shared" si="4"/>
        <v>91.13</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961.31</v>
      </c>
      <c r="BF6" s="36">
        <f t="shared" ref="BF6:BN6" si="7">IF(BF7="",NA(),BF7)</f>
        <v>938.29</v>
      </c>
      <c r="BG6" s="36">
        <f t="shared" si="7"/>
        <v>882.38</v>
      </c>
      <c r="BH6" s="36">
        <f t="shared" si="7"/>
        <v>824.98</v>
      </c>
      <c r="BI6" s="36">
        <f t="shared" si="7"/>
        <v>1531.53</v>
      </c>
      <c r="BJ6" s="36">
        <f t="shared" si="7"/>
        <v>1158.82</v>
      </c>
      <c r="BK6" s="36">
        <f t="shared" si="7"/>
        <v>1167.7</v>
      </c>
      <c r="BL6" s="36">
        <f t="shared" si="7"/>
        <v>1228.58</v>
      </c>
      <c r="BM6" s="36">
        <f t="shared" si="7"/>
        <v>1280.18</v>
      </c>
      <c r="BN6" s="36">
        <f t="shared" si="7"/>
        <v>1346.23</v>
      </c>
      <c r="BO6" s="35" t="str">
        <f>IF(BO7="","",IF(BO7="-","【-】","【"&amp;SUBSTITUTE(TEXT(BO7,"#,##0.00"),"-","△")&amp;"】"))</f>
        <v>【1,280.76】</v>
      </c>
      <c r="BP6" s="36">
        <f>IF(BP7="",NA(),BP7)</f>
        <v>83.53</v>
      </c>
      <c r="BQ6" s="36">
        <f t="shared" ref="BQ6:BY6" si="8">IF(BQ7="",NA(),BQ7)</f>
        <v>71.78</v>
      </c>
      <c r="BR6" s="36">
        <f t="shared" si="8"/>
        <v>74.680000000000007</v>
      </c>
      <c r="BS6" s="36">
        <f t="shared" si="8"/>
        <v>77.959999999999994</v>
      </c>
      <c r="BT6" s="36">
        <f t="shared" si="8"/>
        <v>71.02</v>
      </c>
      <c r="BU6" s="36">
        <f t="shared" si="8"/>
        <v>55.6</v>
      </c>
      <c r="BV6" s="36">
        <f t="shared" si="8"/>
        <v>54.43</v>
      </c>
      <c r="BW6" s="36">
        <f t="shared" si="8"/>
        <v>53.81</v>
      </c>
      <c r="BX6" s="36">
        <f t="shared" si="8"/>
        <v>53.62</v>
      </c>
      <c r="BY6" s="36">
        <f t="shared" si="8"/>
        <v>53.41</v>
      </c>
      <c r="BZ6" s="35" t="str">
        <f>IF(BZ7="","",IF(BZ7="-","【-】","【"&amp;SUBSTITUTE(TEXT(BZ7,"#,##0.00"),"-","△")&amp;"】"))</f>
        <v>【53.06】</v>
      </c>
      <c r="CA6" s="36">
        <f>IF(CA7="",NA(),CA7)</f>
        <v>134.72</v>
      </c>
      <c r="CB6" s="36">
        <f t="shared" ref="CB6:CJ6" si="9">IF(CB7="",NA(),CB7)</f>
        <v>155.88999999999999</v>
      </c>
      <c r="CC6" s="36">
        <f t="shared" si="9"/>
        <v>153.38</v>
      </c>
      <c r="CD6" s="36">
        <f t="shared" si="9"/>
        <v>149.49</v>
      </c>
      <c r="CE6" s="36">
        <f t="shared" si="9"/>
        <v>165.58</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63.27</v>
      </c>
      <c r="CM6" s="36">
        <f t="shared" ref="CM6:CU6" si="10">IF(CM7="",NA(),CM7)</f>
        <v>61.34</v>
      </c>
      <c r="CN6" s="36">
        <f t="shared" si="10"/>
        <v>60.04</v>
      </c>
      <c r="CO6" s="36">
        <f t="shared" si="10"/>
        <v>59.34</v>
      </c>
      <c r="CP6" s="36">
        <f t="shared" si="10"/>
        <v>57.5</v>
      </c>
      <c r="CQ6" s="36">
        <f t="shared" si="10"/>
        <v>60.66</v>
      </c>
      <c r="CR6" s="36">
        <f t="shared" si="10"/>
        <v>60.17</v>
      </c>
      <c r="CS6" s="36">
        <f t="shared" si="10"/>
        <v>58.96</v>
      </c>
      <c r="CT6" s="36">
        <f t="shared" si="10"/>
        <v>58.1</v>
      </c>
      <c r="CU6" s="36">
        <f t="shared" si="10"/>
        <v>56.19</v>
      </c>
      <c r="CV6" s="35" t="str">
        <f>IF(CV7="","",IF(CV7="-","【-】","【"&amp;SUBSTITUTE(TEXT(CV7,"#,##0.00"),"-","△")&amp;"】"))</f>
        <v>【56.28】</v>
      </c>
      <c r="CW6" s="36">
        <f>IF(CW7="",NA(),CW7)</f>
        <v>91.29</v>
      </c>
      <c r="CX6" s="36">
        <f t="shared" ref="CX6:DF6" si="11">IF(CX7="",NA(),CX7)</f>
        <v>92</v>
      </c>
      <c r="CY6" s="36">
        <f t="shared" si="11"/>
        <v>92.16</v>
      </c>
      <c r="CZ6" s="36">
        <f t="shared" si="11"/>
        <v>91.79</v>
      </c>
      <c r="DA6" s="36">
        <f t="shared" si="11"/>
        <v>92.34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0.27</v>
      </c>
      <c r="EE6" s="36">
        <f t="shared" ref="EE6:EM6" si="14">IF(EE7="",NA(),EE7)</f>
        <v>0.13</v>
      </c>
      <c r="EF6" s="36">
        <f t="shared" si="14"/>
        <v>0.38</v>
      </c>
      <c r="EG6" s="36">
        <f t="shared" si="14"/>
        <v>3.34</v>
      </c>
      <c r="EH6" s="36">
        <f t="shared" si="14"/>
        <v>0.35</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262064</v>
      </c>
      <c r="D7" s="38">
        <v>47</v>
      </c>
      <c r="E7" s="38">
        <v>1</v>
      </c>
      <c r="F7" s="38">
        <v>0</v>
      </c>
      <c r="G7" s="38">
        <v>0</v>
      </c>
      <c r="H7" s="38" t="s">
        <v>108</v>
      </c>
      <c r="I7" s="38" t="s">
        <v>109</v>
      </c>
      <c r="J7" s="38" t="s">
        <v>110</v>
      </c>
      <c r="K7" s="38" t="s">
        <v>111</v>
      </c>
      <c r="L7" s="38" t="s">
        <v>112</v>
      </c>
      <c r="M7" s="38"/>
      <c r="N7" s="39" t="s">
        <v>113</v>
      </c>
      <c r="O7" s="39" t="s">
        <v>114</v>
      </c>
      <c r="P7" s="39">
        <v>7.42</v>
      </c>
      <c r="Q7" s="39">
        <v>2095</v>
      </c>
      <c r="R7" s="39">
        <v>90384</v>
      </c>
      <c r="S7" s="39">
        <v>224.8</v>
      </c>
      <c r="T7" s="39">
        <v>402.06</v>
      </c>
      <c r="U7" s="39">
        <v>6684</v>
      </c>
      <c r="V7" s="39">
        <v>12.9</v>
      </c>
      <c r="W7" s="39">
        <v>518.14</v>
      </c>
      <c r="X7" s="39">
        <v>83.26</v>
      </c>
      <c r="Y7" s="39">
        <v>84.99</v>
      </c>
      <c r="Z7" s="39">
        <v>87.73</v>
      </c>
      <c r="AA7" s="39">
        <v>91.05</v>
      </c>
      <c r="AB7" s="39">
        <v>91.13</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961.31</v>
      </c>
      <c r="BF7" s="39">
        <v>938.29</v>
      </c>
      <c r="BG7" s="39">
        <v>882.38</v>
      </c>
      <c r="BH7" s="39">
        <v>824.98</v>
      </c>
      <c r="BI7" s="39">
        <v>1531.53</v>
      </c>
      <c r="BJ7" s="39">
        <v>1158.82</v>
      </c>
      <c r="BK7" s="39">
        <v>1167.7</v>
      </c>
      <c r="BL7" s="39">
        <v>1228.58</v>
      </c>
      <c r="BM7" s="39">
        <v>1280.18</v>
      </c>
      <c r="BN7" s="39">
        <v>1346.23</v>
      </c>
      <c r="BO7" s="39">
        <v>1280.76</v>
      </c>
      <c r="BP7" s="39">
        <v>83.53</v>
      </c>
      <c r="BQ7" s="39">
        <v>71.78</v>
      </c>
      <c r="BR7" s="39">
        <v>74.680000000000007</v>
      </c>
      <c r="BS7" s="39">
        <v>77.959999999999994</v>
      </c>
      <c r="BT7" s="39">
        <v>71.02</v>
      </c>
      <c r="BU7" s="39">
        <v>55.6</v>
      </c>
      <c r="BV7" s="39">
        <v>54.43</v>
      </c>
      <c r="BW7" s="39">
        <v>53.81</v>
      </c>
      <c r="BX7" s="39">
        <v>53.62</v>
      </c>
      <c r="BY7" s="39">
        <v>53.41</v>
      </c>
      <c r="BZ7" s="39">
        <v>53.06</v>
      </c>
      <c r="CA7" s="39">
        <v>134.72</v>
      </c>
      <c r="CB7" s="39">
        <v>155.88999999999999</v>
      </c>
      <c r="CC7" s="39">
        <v>153.38</v>
      </c>
      <c r="CD7" s="39">
        <v>149.49</v>
      </c>
      <c r="CE7" s="39">
        <v>165.58</v>
      </c>
      <c r="CF7" s="39">
        <v>275.86</v>
      </c>
      <c r="CG7" s="39">
        <v>279.8</v>
      </c>
      <c r="CH7" s="39">
        <v>284.64999999999998</v>
      </c>
      <c r="CI7" s="39">
        <v>287.7</v>
      </c>
      <c r="CJ7" s="39">
        <v>277.39999999999998</v>
      </c>
      <c r="CK7" s="39">
        <v>314.83</v>
      </c>
      <c r="CL7" s="39">
        <v>63.27</v>
      </c>
      <c r="CM7" s="39">
        <v>61.34</v>
      </c>
      <c r="CN7" s="39">
        <v>60.04</v>
      </c>
      <c r="CO7" s="39">
        <v>59.34</v>
      </c>
      <c r="CP7" s="39">
        <v>57.5</v>
      </c>
      <c r="CQ7" s="39">
        <v>60.66</v>
      </c>
      <c r="CR7" s="39">
        <v>60.17</v>
      </c>
      <c r="CS7" s="39">
        <v>58.96</v>
      </c>
      <c r="CT7" s="39">
        <v>58.1</v>
      </c>
      <c r="CU7" s="39">
        <v>56.19</v>
      </c>
      <c r="CV7" s="39">
        <v>56.28</v>
      </c>
      <c r="CW7" s="39">
        <v>91.29</v>
      </c>
      <c r="CX7" s="39">
        <v>92</v>
      </c>
      <c r="CY7" s="39">
        <v>92.16</v>
      </c>
      <c r="CZ7" s="39">
        <v>91.79</v>
      </c>
      <c r="DA7" s="39">
        <v>92.34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0.27</v>
      </c>
      <c r="EE7" s="39">
        <v>0.13</v>
      </c>
      <c r="EF7" s="39">
        <v>0.38</v>
      </c>
      <c r="EG7" s="39">
        <v>3.34</v>
      </c>
      <c r="EH7" s="39">
        <v>0.35</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2018-02-06T04:34:25Z</cp:lastPrinted>
  <dcterms:modified xsi:type="dcterms:W3CDTF">2018-02-08T09:48:11Z</dcterms:modified>
</cp:coreProperties>
</file>