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S03地域整備課\G3整備\水道係\80_調書関係\H28\20170125公営企業に係る「経営比較分析表」について\25 伊根町\"/>
    </mc:Choice>
  </mc:AlternateContent>
  <workbookProtection workbookPassword="864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AY8" i="4" s="1"/>
  <c r="R6" i="5"/>
  <c r="AQ8" i="4" s="1"/>
  <c r="Q6" i="5"/>
  <c r="AI8" i="4" s="1"/>
  <c r="P6" i="5"/>
  <c r="O6" i="5"/>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Z8" i="4"/>
  <c r="J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<sst xmlns="http://schemas.openxmlformats.org/spreadsheetml/2006/main" count="218" uniqueCount="108">
  <si>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</si>
  <si>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</si>
  <si>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</si>
  <si>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</si>
  <si>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</si>
  <si>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</si>
  <si>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</si>
  <si>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</si>
  <si>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</si>
  <si>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</si>
  <si>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</si>
  <si>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</si>
  <si>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</si>
  <si>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</si>
  <si>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</si>
  <si>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</si>
  <si>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</si>
  <si>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</si>
  <si>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</si>
  <si>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</si>
  <si>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</si>
  <si>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</si>
  <si>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</si>
  <si>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</si>
  <si>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</si>
  <si>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</si>
  <si>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</si>
  <si>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</si>
  <si>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</si>
  <si>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</si>
  <si>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</si>
  <si>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</si>
  <si>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</si>
  <si>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</si>
  <si>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</si>
  <si>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</si>
  <si>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</si>
  <si>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</si>
  <si>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</si>
  <si>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</si>
  <si>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</si>
  <si>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</si>
  <si>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</si>
  <si>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</si>
  <si>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</si>
  <si>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</si>
  <si>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</si>
  <si>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</si>
  <si>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</si>
  <si>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</si>
  <si>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</si>
  <si>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</si>
  <si>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</si>
  <si>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</si>
  <si>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</si>
  <si>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</si>
  <si>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</si>
  <si>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</si>
  <si>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</si>
  <si>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</si>
  <si>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</si>
  <si>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</si>
  <si>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</si>
  <si>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</si>
  <si>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</si>
  <si>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</si>
  <si>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</si>
  <si>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</si>
  <si>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</si>
  <si>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</si>
  <si>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</si>
  <si>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</si>
  <si>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</si>
  <si>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</si>
  <si>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</si>
  <si>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</si>
  <si>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</si>
  <si>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</si>
  <si>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</si>
  <si>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</si>
  <si>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</si>
  <si>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</si>
  <si>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</si>
  <si>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</si>
  <si>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</si>
  <si>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</si>
  <si>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</si>
  <si>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</si>
  <si>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</si>
  <si>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</si>
  <si>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</si>
  <si>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</si>
  <si>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</si>
  <si>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伊根町</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</si>
  <si>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</si>
  <si>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</si>
  <si>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</si>
  <si>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</si>
  <si>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</si>
  <si>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</si>
  <si>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</si>
  <si>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</si>
  <si>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</si>
  <si>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</si>
  <si>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</si>
  <si>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③管路更新率
　耐用年数内の管路が9割を超えているため、更新率は低い。今後の更新時期について想定しておく必要がある。</t>
    <rPh sb="1" eb="3">
      <t>カンロ</t>
    </rPh>
    <rPh sb="3" eb="5">
      <t>コウシン</t>
    </rPh>
    <rPh sb="5" eb="6">
      <t>リツ</t>
    </rPh>
    <rPh sb="8" eb="10">
      <t>タイヨウ</t>
    </rPh>
    <rPh sb="10" eb="12">
      <t>ネンスウ</t>
    </rPh>
    <rPh sb="12" eb="13">
      <t>ナイ</t>
    </rPh>
    <rPh sb="14" eb="16">
      <t>カンロ</t>
    </rPh>
    <rPh sb="18" eb="19">
      <t>ワリ</t>
    </rPh>
    <rPh sb="20" eb="21">
      <t>コ</t>
    </rPh>
    <rPh sb="28" eb="30">
      <t>コウシン</t>
    </rPh>
    <rPh sb="30" eb="31">
      <t>リツ</t>
    </rPh>
    <rPh sb="32" eb="33">
      <t>ヒク</t>
    </rPh>
    <rPh sb="35" eb="37">
      <t>コンゴ</t>
    </rPh>
    <rPh sb="38" eb="40">
      <t>コウシン</t>
    </rPh>
    <rPh sb="40" eb="42">
      <t>ジキ</t>
    </rPh>
    <rPh sb="46" eb="48">
      <t>ソウテイ</t>
    </rPh>
    <rPh sb="52" eb="54">
      <t>ヒツヨウ</t>
    </rPh>
    <phoneticPr fontId="4"/>
  </si>
  <si>
    <t>　耐用年数内の管路が大部分であり漏水が少なく、有収率は高い傾向にあるが、企業債残高は高い傾向にある。収益的収支比率が上昇傾向にあり、経営改善の一定の成果は見られるものの、一般会計からの繰入金収入が多く、今後も継続した維持管理費の削減等の経営改善を図る必要がある。</t>
    <rPh sb="10" eb="13">
      <t>ダイブブン</t>
    </rPh>
    <rPh sb="16" eb="18">
      <t>ロウスイ</t>
    </rPh>
    <rPh sb="19" eb="20">
      <t>スク</t>
    </rPh>
    <rPh sb="23" eb="25">
      <t>ユウシュウ</t>
    </rPh>
    <rPh sb="25" eb="26">
      <t>リツ</t>
    </rPh>
    <rPh sb="27" eb="28">
      <t>タカ</t>
    </rPh>
    <rPh sb="29" eb="31">
      <t>ケイコウ</t>
    </rPh>
    <rPh sb="36" eb="38">
      <t>キギョウ</t>
    </rPh>
    <rPh sb="38" eb="39">
      <t>サイ</t>
    </rPh>
    <rPh sb="39" eb="41">
      <t>ザンダカ</t>
    </rPh>
    <rPh sb="42" eb="43">
      <t>タカ</t>
    </rPh>
    <rPh sb="44" eb="46">
      <t>ケイコウ</t>
    </rPh>
    <rPh sb="50" eb="53">
      <t>シュウエキテキ</t>
    </rPh>
    <rPh sb="53" eb="55">
      <t>シュウシ</t>
    </rPh>
    <rPh sb="55" eb="57">
      <t>ヒリツ</t>
    </rPh>
    <rPh sb="58" eb="60">
      <t>ジョウショウ</t>
    </rPh>
    <rPh sb="60" eb="62">
      <t>ケイコウ</t>
    </rPh>
    <rPh sb="66" eb="68">
      <t>ケイエイ</t>
    </rPh>
    <rPh sb="68" eb="70">
      <t>カイゼン</t>
    </rPh>
    <rPh sb="71" eb="73">
      <t>イッテイ</t>
    </rPh>
    <rPh sb="74" eb="76">
      <t>セイカ</t>
    </rPh>
    <rPh sb="77" eb="78">
      <t>ミ</t>
    </rPh>
    <rPh sb="85" eb="87">
      <t>イッパン</t>
    </rPh>
    <rPh sb="87" eb="89">
      <t>カイケイ</t>
    </rPh>
    <rPh sb="92" eb="94">
      <t>クリイレ</t>
    </rPh>
    <rPh sb="94" eb="95">
      <t>キン</t>
    </rPh>
    <rPh sb="95" eb="97">
      <t>シュウニュウ</t>
    </rPh>
    <rPh sb="98" eb="99">
      <t>オオ</t>
    </rPh>
    <rPh sb="101" eb="103">
      <t>コンゴ</t>
    </rPh>
    <rPh sb="104" eb="106">
      <t>ケイゾク</t>
    </rPh>
    <rPh sb="108" eb="110">
      <t>イジ</t>
    </rPh>
    <rPh sb="110" eb="113">
      <t>カンリヒ</t>
    </rPh>
    <rPh sb="114" eb="116">
      <t>サクゲン</t>
    </rPh>
    <rPh sb="116" eb="117">
      <t>トウ</t>
    </rPh>
    <rPh sb="118" eb="120">
      <t>ケイエイ</t>
    </rPh>
    <rPh sb="120" eb="122">
      <t>カイゼン</t>
    </rPh>
    <rPh sb="123" eb="124">
      <t>ハカ</t>
    </rPh>
    <rPh sb="125" eb="127">
      <t>ヒツヨウ</t>
    </rPh>
    <phoneticPr fontId="4"/>
  </si>
  <si>
    <r>
      <t xml:space="preserve">①収益的収支比率
　平成26年度から起債償還金額が減額となったため、平成25年度以前と比較して比率は向上している。しかし、一般会計繰入金収入に依存していることから、今後も維持管理費の削減等の経営改善の取り組みが必要である。
④企業債残高対給水収益比率
　起債償還金の減少により経年比較では減少してきているものの類似団体平均を上回っているため、適切な料金収入を検討する必要がある。
⑤料金回収率
</t>
    </r>
    <r>
      <rPr>
        <sz val="10"/>
        <rFont val="ＭＳ ゴシック"/>
        <family val="3"/>
        <charset val="128"/>
      </rPr>
      <t xml:space="preserve">　一般会計からの繰入金は総務省基準内である。しかし、起債償還金が多額であり、料金回収率は100％以下であるため、適切な料金収入を検討する必要がある。
</t>
    </r>
    <r>
      <rPr>
        <sz val="10"/>
        <color theme="1"/>
        <rFont val="ＭＳ ゴシック"/>
        <family val="3"/>
        <charset val="128"/>
      </rPr>
      <t xml:space="preserve">
⑥給水原価
</t>
    </r>
    <r>
      <rPr>
        <sz val="10"/>
        <color rgb="FFFF0000"/>
        <rFont val="ＭＳ ゴシック"/>
        <family val="3"/>
        <charset val="128"/>
      </rPr>
      <t>　</t>
    </r>
    <r>
      <rPr>
        <sz val="10"/>
        <rFont val="ＭＳ ゴシック"/>
        <family val="3"/>
        <charset val="128"/>
      </rPr>
      <t xml:space="preserve">借入金の返済額が多く類似団体平均よりも高い数値となっており、借入金の返済額は今後も継続することから維持管理の効率化などを図り、類似団体平均に近づける努力が必要である。
</t>
    </r>
    <r>
      <rPr>
        <sz val="10"/>
        <color theme="1"/>
        <rFont val="ＭＳ ゴシック"/>
        <family val="3"/>
        <charset val="128"/>
      </rPr>
      <t xml:space="preserve">
⑦施設利用率
</t>
    </r>
    <r>
      <rPr>
        <sz val="10"/>
        <color rgb="FFFF0000"/>
        <rFont val="ＭＳ ゴシック"/>
        <family val="3"/>
        <charset val="128"/>
      </rPr>
      <t>　</t>
    </r>
    <r>
      <rPr>
        <sz val="10"/>
        <rFont val="ＭＳ ゴシック"/>
        <family val="3"/>
        <charset val="128"/>
      </rPr>
      <t>人口減少に伴う有収水量の低下により類似団体平均より低い数値となっており、施設余裕のある状態となっている。適切な</t>
    </r>
    <r>
      <rPr>
        <sz val="10"/>
        <color theme="1"/>
        <rFont val="ＭＳ ゴシック"/>
        <family val="3"/>
        <charset val="128"/>
      </rPr>
      <t>施設規模を把握する必要がある。
⑧有収率
　耐用年数を超えた施設・管路が少ないことから漏水が少なく、類似団体平均より高い数値である。</t>
    </r>
    <rPh sb="1" eb="4">
      <t>シュウエキテキ</t>
    </rPh>
    <rPh sb="4" eb="6">
      <t>シュウシ</t>
    </rPh>
    <rPh sb="6" eb="8">
      <t>ヒリツ</t>
    </rPh>
    <rPh sb="10" eb="12">
      <t>ヘイセイ</t>
    </rPh>
    <rPh sb="14" eb="16">
      <t>ネンド</t>
    </rPh>
    <rPh sb="18" eb="20">
      <t>キサイ</t>
    </rPh>
    <rPh sb="20" eb="22">
      <t>ショウカン</t>
    </rPh>
    <rPh sb="22" eb="23">
      <t>キン</t>
    </rPh>
    <rPh sb="23" eb="24">
      <t>ガク</t>
    </rPh>
    <rPh sb="25" eb="27">
      <t>ゲンガク</t>
    </rPh>
    <rPh sb="34" eb="36">
      <t>ヘイセイ</t>
    </rPh>
    <rPh sb="38" eb="40">
      <t>ネンド</t>
    </rPh>
    <rPh sb="40" eb="42">
      <t>イゼン</t>
    </rPh>
    <rPh sb="43" eb="45">
      <t>ヒカク</t>
    </rPh>
    <rPh sb="47" eb="49">
      <t>ヒリツ</t>
    </rPh>
    <rPh sb="50" eb="52">
      <t>コウジョウ</t>
    </rPh>
    <rPh sb="71" eb="73">
      <t>イゾン</t>
    </rPh>
    <rPh sb="82" eb="84">
      <t>コンゴ</t>
    </rPh>
    <rPh sb="85" eb="87">
      <t>イジ</t>
    </rPh>
    <rPh sb="87" eb="89">
      <t>カンリ</t>
    </rPh>
    <rPh sb="89" eb="90">
      <t>ヒ</t>
    </rPh>
    <rPh sb="91" eb="93">
      <t>サクゲン</t>
    </rPh>
    <rPh sb="93" eb="94">
      <t>トウ</t>
    </rPh>
    <rPh sb="95" eb="97">
      <t>ケイエイ</t>
    </rPh>
    <rPh sb="97" eb="99">
      <t>カイゼン</t>
    </rPh>
    <rPh sb="100" eb="101">
      <t>ト</t>
    </rPh>
    <rPh sb="102" eb="103">
      <t>ク</t>
    </rPh>
    <rPh sb="105" eb="107">
      <t>ヒツヨウ</t>
    </rPh>
    <rPh sb="114" eb="116">
      <t>キギョウ</t>
    </rPh>
    <rPh sb="116" eb="117">
      <t>サイ</t>
    </rPh>
    <rPh sb="117" eb="119">
      <t>ザンダカ</t>
    </rPh>
    <rPh sb="119" eb="120">
      <t>タイ</t>
    </rPh>
    <rPh sb="120" eb="122">
      <t>キュウスイ</t>
    </rPh>
    <rPh sb="122" eb="124">
      <t>シュウエキ</t>
    </rPh>
    <rPh sb="124" eb="126">
      <t>ヒリツ</t>
    </rPh>
    <rPh sb="128" eb="130">
      <t>キサイ</t>
    </rPh>
    <rPh sb="130" eb="132">
      <t>ショウカン</t>
    </rPh>
    <rPh sb="132" eb="133">
      <t>キン</t>
    </rPh>
    <rPh sb="134" eb="136">
      <t>ゲンショウ</t>
    </rPh>
    <rPh sb="139" eb="141">
      <t>ケイネン</t>
    </rPh>
    <rPh sb="141" eb="143">
      <t>ヒカク</t>
    </rPh>
    <rPh sb="145" eb="147">
      <t>ゲンショウ</t>
    </rPh>
    <rPh sb="156" eb="158">
      <t>ルイジ</t>
    </rPh>
    <rPh sb="158" eb="160">
      <t>ダンタイ</t>
    </rPh>
    <rPh sb="160" eb="162">
      <t>ヘイキン</t>
    </rPh>
    <rPh sb="163" eb="165">
      <t>ウワマワ</t>
    </rPh>
    <rPh sb="180" eb="182">
      <t>ケントウ</t>
    </rPh>
    <rPh sb="184" eb="186">
      <t>ヒツヨウ</t>
    </rPh>
    <rPh sb="193" eb="195">
      <t>リョウキン</t>
    </rPh>
    <rPh sb="195" eb="197">
      <t>カイシュウ</t>
    </rPh>
    <rPh sb="197" eb="198">
      <t>リツ</t>
    </rPh>
    <rPh sb="200" eb="202">
      <t>イッパン</t>
    </rPh>
    <rPh sb="202" eb="204">
      <t>カイケイ</t>
    </rPh>
    <rPh sb="209" eb="210">
      <t>キン</t>
    </rPh>
    <rPh sb="211" eb="214">
      <t>ソウムショウ</t>
    </rPh>
    <rPh sb="214" eb="217">
      <t>キジュンナイ</t>
    </rPh>
    <rPh sb="225" eb="227">
      <t>キサイ</t>
    </rPh>
    <rPh sb="227" eb="229">
      <t>ショウカン</t>
    </rPh>
    <rPh sb="229" eb="230">
      <t>キン</t>
    </rPh>
    <rPh sb="231" eb="233">
      <t>タガク</t>
    </rPh>
    <rPh sb="237" eb="239">
      <t>リョウキン</t>
    </rPh>
    <rPh sb="239" eb="241">
      <t>カイシュウ</t>
    </rPh>
    <rPh sb="241" eb="242">
      <t>リツ</t>
    </rPh>
    <rPh sb="247" eb="249">
      <t>イカ</t>
    </rPh>
    <rPh sb="267" eb="269">
      <t>ヒツヨウ</t>
    </rPh>
    <rPh sb="276" eb="278">
      <t>キュウスイ</t>
    </rPh>
    <rPh sb="278" eb="280">
      <t>ゲンカ</t>
    </rPh>
    <rPh sb="282" eb="284">
      <t>カリイレ</t>
    </rPh>
    <rPh sb="284" eb="285">
      <t>キン</t>
    </rPh>
    <rPh sb="286" eb="288">
      <t>ヘンサイ</t>
    </rPh>
    <rPh sb="288" eb="289">
      <t>ガク</t>
    </rPh>
    <rPh sb="290" eb="291">
      <t>オオ</t>
    </rPh>
    <rPh sb="292" eb="294">
      <t>ルイジ</t>
    </rPh>
    <rPh sb="294" eb="296">
      <t>ダンタイ</t>
    </rPh>
    <rPh sb="296" eb="298">
      <t>ヘイキン</t>
    </rPh>
    <rPh sb="301" eb="302">
      <t>タカ</t>
    </rPh>
    <rPh sb="303" eb="305">
      <t>スウチ</t>
    </rPh>
    <rPh sb="312" eb="314">
      <t>カリイレ</t>
    </rPh>
    <rPh sb="314" eb="315">
      <t>キン</t>
    </rPh>
    <rPh sb="316" eb="318">
      <t>ヘンサイ</t>
    </rPh>
    <rPh sb="318" eb="319">
      <t>ガク</t>
    </rPh>
    <rPh sb="320" eb="322">
      <t>コンゴ</t>
    </rPh>
    <rPh sb="323" eb="325">
      <t>ケイゾク</t>
    </rPh>
    <rPh sb="331" eb="333">
      <t>イジ</t>
    </rPh>
    <rPh sb="345" eb="347">
      <t>ルイジ</t>
    </rPh>
    <rPh sb="347" eb="349">
      <t>ダンタイ</t>
    </rPh>
    <rPh sb="349" eb="351">
      <t>ヘイキン</t>
    </rPh>
    <rPh sb="352" eb="353">
      <t>チカ</t>
    </rPh>
    <rPh sb="356" eb="358">
      <t>ドリョク</t>
    </rPh>
    <rPh sb="359" eb="361">
      <t>ヒツヨウ</t>
    </rPh>
    <rPh sb="375" eb="377">
      <t>ジンコウ</t>
    </rPh>
    <rPh sb="377" eb="379">
      <t>ゲンショウ</t>
    </rPh>
    <rPh sb="380" eb="381">
      <t>トモナ</t>
    </rPh>
    <rPh sb="382" eb="384">
      <t>ユウシュウ</t>
    </rPh>
    <rPh sb="384" eb="386">
      <t>スイリョウ</t>
    </rPh>
    <rPh sb="387" eb="389">
      <t>テイカ</t>
    </rPh>
    <rPh sb="458" eb="459">
      <t>コ</t>
    </rPh>
    <rPh sb="461" eb="463">
      <t>シセツ</t>
    </rPh>
    <rPh sb="464" eb="466">
      <t>カンロ</t>
    </rPh>
    <rPh sb="467" eb="468">
      <t>スク</t>
    </rPh>
    <rPh sb="474" eb="476">
      <t>ロウスイ</t>
    </rPh>
    <rPh sb="477" eb="478">
      <t>スク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</si>
</sst>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5">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
      <sz val="10"/>
      <name val="ＭＳ ゴシック"/>
      <family val="3"/>
      <charset val="128"/>
    </font>
    <font>
      <sz val="10"/>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0.27</c:v>
                </c:pt>
                <c:pt idx="1">
                  <c:v>0.01</c:v>
                </c:pt>
                <c:pt idx="2">
                  <c:v>0.09</c:v>
                </c:pt>
                <c:pt idx="3">
                  <c:v>0.7</c:v>
                </c:pt>
                <c:pt idx="4">
                  <c:v>0.52</c:v>
                </c:pt>
              </c:numCache>
            </c:numRef>
          </c:val>
        </c:ser>
        <c:dLbls>
          <c:showLegendKey val="0"/>
          <c:showVal val="0"/>
          <c:showCatName val="0"/>
          <c:showSerName val="0"/>
          <c:showPercent val="0"/>
          <c:showBubbleSize val="0"/>
        </c:dLbls>
        <c:gapWidth val="150"/>
        <c:axId val="173353232"/>
        <c:axId val="173355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0.47</c:v>
                </c:pt>
                <c:pt idx="1">
                  <c:v>0.46</c:v>
                </c:pt>
                <c:pt idx="2">
                  <c:v>0.8</c:v>
                </c:pt>
                <c:pt idx="3">
                  <c:v>0.69</c:v>
                </c:pt>
                <c:pt idx="4">
                  <c:v>0.65</c:v>
                </c:pt>
              </c:numCache>
            </c:numRef>
          </c:val>
          <c:smooth val="0"/>
        </c:ser>
        <c:dLbls>
          <c:showLegendKey val="0"/>
          <c:showVal val="0"/>
          <c:showCatName val="0"/>
          <c:showSerName val="0"/>
          <c:showPercent val="0"/>
          <c:showBubbleSize val="0"/>
        </c:dLbls>
        <c:marker val="1"/>
        <c:smooth val="0"/>
        <c:axId val="173353232"/>
        <c:axId val="173355672"/>
      </c:lineChart>
      <c:dateAx>
        <c:axId val="173353232"/>
        <c:scaling>
          <c:orientation val="minMax"/>
        </c:scaling>
        <c:delete val="1"/>
        <c:axPos val="b"/>
        <c:numFmt formatCode="ge" sourceLinked="1"/>
        <c:majorTickMark val="none"/>
        <c:minorTickMark val="none"/>
        <c:tickLblPos val="none"/>
        <c:crossAx val="173355672"/>
        <c:crosses val="autoZero"/>
        <c:auto val="1"/>
        <c:lblOffset val="100"/>
        <c:baseTimeUnit val="years"/>
      </c:dateAx>
      <c:valAx>
        <c:axId val="173355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35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36.619999999999997</c:v>
                </c:pt>
                <c:pt idx="1">
                  <c:v>36.39</c:v>
                </c:pt>
                <c:pt idx="2">
                  <c:v>35.42</c:v>
                </c:pt>
                <c:pt idx="3">
                  <c:v>34.28</c:v>
                </c:pt>
                <c:pt idx="4">
                  <c:v>33.770000000000003</c:v>
                </c:pt>
              </c:numCache>
            </c:numRef>
          </c:val>
        </c:ser>
        <c:dLbls>
          <c:showLegendKey val="0"/>
          <c:showVal val="0"/>
          <c:showCatName val="0"/>
          <c:showSerName val="0"/>
          <c:showPercent val="0"/>
          <c:showBubbleSize val="0"/>
        </c:dLbls>
        <c:gapWidth val="150"/>
        <c:axId val="247888816"/>
        <c:axId val="247889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58.25</c:v>
                </c:pt>
                <c:pt idx="1">
                  <c:v>57.17</c:v>
                </c:pt>
                <c:pt idx="2">
                  <c:v>57.55</c:v>
                </c:pt>
                <c:pt idx="3">
                  <c:v>57.43</c:v>
                </c:pt>
                <c:pt idx="4">
                  <c:v>57.29</c:v>
                </c:pt>
              </c:numCache>
            </c:numRef>
          </c:val>
          <c:smooth val="0"/>
        </c:ser>
        <c:dLbls>
          <c:showLegendKey val="0"/>
          <c:showVal val="0"/>
          <c:showCatName val="0"/>
          <c:showSerName val="0"/>
          <c:showPercent val="0"/>
          <c:showBubbleSize val="0"/>
        </c:dLbls>
        <c:marker val="1"/>
        <c:smooth val="0"/>
        <c:axId val="247888816"/>
        <c:axId val="247889208"/>
      </c:lineChart>
      <c:dateAx>
        <c:axId val="247888816"/>
        <c:scaling>
          <c:orientation val="minMax"/>
        </c:scaling>
        <c:delete val="1"/>
        <c:axPos val="b"/>
        <c:numFmt formatCode="ge" sourceLinked="1"/>
        <c:majorTickMark val="none"/>
        <c:minorTickMark val="none"/>
        <c:tickLblPos val="none"/>
        <c:crossAx val="247889208"/>
        <c:crosses val="autoZero"/>
        <c:auto val="1"/>
        <c:lblOffset val="100"/>
        <c:baseTimeUnit val="years"/>
      </c:dateAx>
      <c:valAx>
        <c:axId val="247889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88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92.61</c:v>
                </c:pt>
                <c:pt idx="1">
                  <c:v>90.68</c:v>
                </c:pt>
                <c:pt idx="2">
                  <c:v>92.09</c:v>
                </c:pt>
                <c:pt idx="3">
                  <c:v>93.5</c:v>
                </c:pt>
                <c:pt idx="4">
                  <c:v>95.01</c:v>
                </c:pt>
              </c:numCache>
            </c:numRef>
          </c:val>
        </c:ser>
        <c:dLbls>
          <c:showLegendKey val="0"/>
          <c:showVal val="0"/>
          <c:showCatName val="0"/>
          <c:showSerName val="0"/>
          <c:showPercent val="0"/>
          <c:showBubbleSize val="0"/>
        </c:dLbls>
        <c:gapWidth val="150"/>
        <c:axId val="248070808"/>
        <c:axId val="24807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74.53</c:v>
                </c:pt>
                <c:pt idx="1">
                  <c:v>74.94</c:v>
                </c:pt>
                <c:pt idx="2">
                  <c:v>74.14</c:v>
                </c:pt>
                <c:pt idx="3">
                  <c:v>73.83</c:v>
                </c:pt>
                <c:pt idx="4">
                  <c:v>73.69</c:v>
                </c:pt>
              </c:numCache>
            </c:numRef>
          </c:val>
          <c:smooth val="0"/>
        </c:ser>
        <c:dLbls>
          <c:showLegendKey val="0"/>
          <c:showVal val="0"/>
          <c:showCatName val="0"/>
          <c:showSerName val="0"/>
          <c:showPercent val="0"/>
          <c:showBubbleSize val="0"/>
        </c:dLbls>
        <c:marker val="1"/>
        <c:smooth val="0"/>
        <c:axId val="248070808"/>
        <c:axId val="248071200"/>
      </c:lineChart>
      <c:dateAx>
        <c:axId val="248070808"/>
        <c:scaling>
          <c:orientation val="minMax"/>
        </c:scaling>
        <c:delete val="1"/>
        <c:axPos val="b"/>
        <c:numFmt formatCode="ge" sourceLinked="1"/>
        <c:majorTickMark val="none"/>
        <c:minorTickMark val="none"/>
        <c:tickLblPos val="none"/>
        <c:crossAx val="248071200"/>
        <c:crosses val="autoZero"/>
        <c:auto val="1"/>
        <c:lblOffset val="100"/>
        <c:baseTimeUnit val="years"/>
      </c:dateAx>
      <c:valAx>
        <c:axId val="24807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070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67.22</c:v>
                </c:pt>
                <c:pt idx="1">
                  <c:v>69.95</c:v>
                </c:pt>
                <c:pt idx="2">
                  <c:v>71.19</c:v>
                </c:pt>
                <c:pt idx="3">
                  <c:v>84.06</c:v>
                </c:pt>
                <c:pt idx="4">
                  <c:v>83.48</c:v>
                </c:pt>
              </c:numCache>
            </c:numRef>
          </c:val>
        </c:ser>
        <c:dLbls>
          <c:showLegendKey val="0"/>
          <c:showVal val="0"/>
          <c:showCatName val="0"/>
          <c:showSerName val="0"/>
          <c:showPercent val="0"/>
          <c:showBubbleSize val="0"/>
        </c:dLbls>
        <c:gapWidth val="150"/>
        <c:axId val="247541152"/>
        <c:axId val="247541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75.89</c:v>
                </c:pt>
                <c:pt idx="1">
                  <c:v>74.52</c:v>
                </c:pt>
                <c:pt idx="2">
                  <c:v>76.09</c:v>
                </c:pt>
                <c:pt idx="3">
                  <c:v>75.87</c:v>
                </c:pt>
                <c:pt idx="4">
                  <c:v>76.27</c:v>
                </c:pt>
              </c:numCache>
            </c:numRef>
          </c:val>
          <c:smooth val="0"/>
        </c:ser>
        <c:dLbls>
          <c:showLegendKey val="0"/>
          <c:showVal val="0"/>
          <c:showCatName val="0"/>
          <c:showSerName val="0"/>
          <c:showPercent val="0"/>
          <c:showBubbleSize val="0"/>
        </c:dLbls>
        <c:marker val="1"/>
        <c:smooth val="0"/>
        <c:axId val="247541152"/>
        <c:axId val="247541536"/>
      </c:lineChart>
      <c:dateAx>
        <c:axId val="247541152"/>
        <c:scaling>
          <c:orientation val="minMax"/>
        </c:scaling>
        <c:delete val="1"/>
        <c:axPos val="b"/>
        <c:numFmt formatCode="ge" sourceLinked="1"/>
        <c:majorTickMark val="none"/>
        <c:minorTickMark val="none"/>
        <c:tickLblPos val="none"/>
        <c:crossAx val="247541536"/>
        <c:crosses val="autoZero"/>
        <c:auto val="1"/>
        <c:lblOffset val="100"/>
        <c:baseTimeUnit val="years"/>
      </c:dateAx>
      <c:valAx>
        <c:axId val="24754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54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7524576"/>
        <c:axId val="24752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7524576"/>
        <c:axId val="247524960"/>
      </c:lineChart>
      <c:dateAx>
        <c:axId val="247524576"/>
        <c:scaling>
          <c:orientation val="minMax"/>
        </c:scaling>
        <c:delete val="1"/>
        <c:axPos val="b"/>
        <c:numFmt formatCode="ge" sourceLinked="1"/>
        <c:majorTickMark val="none"/>
        <c:minorTickMark val="none"/>
        <c:tickLblPos val="none"/>
        <c:crossAx val="247524960"/>
        <c:crosses val="autoZero"/>
        <c:auto val="1"/>
        <c:lblOffset val="100"/>
        <c:baseTimeUnit val="years"/>
      </c:dateAx>
      <c:valAx>
        <c:axId val="24752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52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7521264"/>
        <c:axId val="24764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7521264"/>
        <c:axId val="247648016"/>
      </c:lineChart>
      <c:dateAx>
        <c:axId val="247521264"/>
        <c:scaling>
          <c:orientation val="minMax"/>
        </c:scaling>
        <c:delete val="1"/>
        <c:axPos val="b"/>
        <c:numFmt formatCode="ge" sourceLinked="1"/>
        <c:majorTickMark val="none"/>
        <c:minorTickMark val="none"/>
        <c:tickLblPos val="none"/>
        <c:crossAx val="247648016"/>
        <c:crosses val="autoZero"/>
        <c:auto val="1"/>
        <c:lblOffset val="100"/>
        <c:baseTimeUnit val="years"/>
      </c:dateAx>
      <c:valAx>
        <c:axId val="24764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52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7649192"/>
        <c:axId val="24764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7649192"/>
        <c:axId val="247649584"/>
      </c:lineChart>
      <c:dateAx>
        <c:axId val="247649192"/>
        <c:scaling>
          <c:orientation val="minMax"/>
        </c:scaling>
        <c:delete val="1"/>
        <c:axPos val="b"/>
        <c:numFmt formatCode="ge" sourceLinked="1"/>
        <c:majorTickMark val="none"/>
        <c:minorTickMark val="none"/>
        <c:tickLblPos val="none"/>
        <c:crossAx val="247649584"/>
        <c:crosses val="autoZero"/>
        <c:auto val="1"/>
        <c:lblOffset val="100"/>
        <c:baseTimeUnit val="years"/>
      </c:dateAx>
      <c:valAx>
        <c:axId val="24764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649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7650760"/>
        <c:axId val="24765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7650760"/>
        <c:axId val="247651152"/>
      </c:lineChart>
      <c:dateAx>
        <c:axId val="247650760"/>
        <c:scaling>
          <c:orientation val="minMax"/>
        </c:scaling>
        <c:delete val="1"/>
        <c:axPos val="b"/>
        <c:numFmt formatCode="ge" sourceLinked="1"/>
        <c:majorTickMark val="none"/>
        <c:minorTickMark val="none"/>
        <c:tickLblPos val="none"/>
        <c:crossAx val="247651152"/>
        <c:crosses val="autoZero"/>
        <c:auto val="1"/>
        <c:lblOffset val="100"/>
        <c:baseTimeUnit val="years"/>
      </c:dateAx>
      <c:valAx>
        <c:axId val="24765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650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1527.57</c:v>
                </c:pt>
                <c:pt idx="1">
                  <c:v>1393.49</c:v>
                </c:pt>
                <c:pt idx="2">
                  <c:v>1277.26</c:v>
                </c:pt>
                <c:pt idx="3">
                  <c:v>1305.3900000000001</c:v>
                </c:pt>
                <c:pt idx="4">
                  <c:v>1227.93</c:v>
                </c:pt>
              </c:numCache>
            </c:numRef>
          </c:val>
        </c:ser>
        <c:dLbls>
          <c:showLegendKey val="0"/>
          <c:showVal val="0"/>
          <c:showCatName val="0"/>
          <c:showSerName val="0"/>
          <c:showPercent val="0"/>
          <c:showBubbleSize val="0"/>
        </c:dLbls>
        <c:gapWidth val="150"/>
        <c:axId val="247669680"/>
        <c:axId val="247670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1124.6400000000001</c:v>
                </c:pt>
                <c:pt idx="1">
                  <c:v>1108.26</c:v>
                </c:pt>
                <c:pt idx="2">
                  <c:v>1113.76</c:v>
                </c:pt>
                <c:pt idx="3">
                  <c:v>1125.69</c:v>
                </c:pt>
                <c:pt idx="4">
                  <c:v>1134.67</c:v>
                </c:pt>
              </c:numCache>
            </c:numRef>
          </c:val>
          <c:smooth val="0"/>
        </c:ser>
        <c:dLbls>
          <c:showLegendKey val="0"/>
          <c:showVal val="0"/>
          <c:showCatName val="0"/>
          <c:showSerName val="0"/>
          <c:showPercent val="0"/>
          <c:showBubbleSize val="0"/>
        </c:dLbls>
        <c:marker val="1"/>
        <c:smooth val="0"/>
        <c:axId val="247669680"/>
        <c:axId val="247670072"/>
      </c:lineChart>
      <c:dateAx>
        <c:axId val="247669680"/>
        <c:scaling>
          <c:orientation val="minMax"/>
        </c:scaling>
        <c:delete val="1"/>
        <c:axPos val="b"/>
        <c:numFmt formatCode="ge" sourceLinked="1"/>
        <c:majorTickMark val="none"/>
        <c:minorTickMark val="none"/>
        <c:tickLblPos val="none"/>
        <c:crossAx val="247670072"/>
        <c:crosses val="autoZero"/>
        <c:auto val="1"/>
        <c:lblOffset val="100"/>
        <c:baseTimeUnit val="years"/>
      </c:dateAx>
      <c:valAx>
        <c:axId val="247670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66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44.26</c:v>
                </c:pt>
                <c:pt idx="1">
                  <c:v>45.37</c:v>
                </c:pt>
                <c:pt idx="2">
                  <c:v>44.6</c:v>
                </c:pt>
                <c:pt idx="3">
                  <c:v>46.17</c:v>
                </c:pt>
                <c:pt idx="4">
                  <c:v>47.27</c:v>
                </c:pt>
              </c:numCache>
            </c:numRef>
          </c:val>
        </c:ser>
        <c:dLbls>
          <c:showLegendKey val="0"/>
          <c:showVal val="0"/>
          <c:showCatName val="0"/>
          <c:showSerName val="0"/>
          <c:showPercent val="0"/>
          <c:showBubbleSize val="0"/>
        </c:dLbls>
        <c:gapWidth val="150"/>
        <c:axId val="247885680"/>
        <c:axId val="247886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56.46</c:v>
                </c:pt>
                <c:pt idx="1">
                  <c:v>19.77</c:v>
                </c:pt>
                <c:pt idx="2">
                  <c:v>34.25</c:v>
                </c:pt>
                <c:pt idx="3">
                  <c:v>46.48</c:v>
                </c:pt>
                <c:pt idx="4">
                  <c:v>40.6</c:v>
                </c:pt>
              </c:numCache>
            </c:numRef>
          </c:val>
          <c:smooth val="0"/>
        </c:ser>
        <c:dLbls>
          <c:showLegendKey val="0"/>
          <c:showVal val="0"/>
          <c:showCatName val="0"/>
          <c:showSerName val="0"/>
          <c:showPercent val="0"/>
          <c:showBubbleSize val="0"/>
        </c:dLbls>
        <c:marker val="1"/>
        <c:smooth val="0"/>
        <c:axId val="247885680"/>
        <c:axId val="247886072"/>
      </c:lineChart>
      <c:dateAx>
        <c:axId val="247885680"/>
        <c:scaling>
          <c:orientation val="minMax"/>
        </c:scaling>
        <c:delete val="1"/>
        <c:axPos val="b"/>
        <c:numFmt formatCode="ge" sourceLinked="1"/>
        <c:majorTickMark val="none"/>
        <c:minorTickMark val="none"/>
        <c:tickLblPos val="none"/>
        <c:crossAx val="247886072"/>
        <c:crosses val="autoZero"/>
        <c:auto val="1"/>
        <c:lblOffset val="100"/>
        <c:baseTimeUnit val="years"/>
      </c:dateAx>
      <c:valAx>
        <c:axId val="247886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88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575.87</c:v>
                </c:pt>
                <c:pt idx="1">
                  <c:v>577.49</c:v>
                </c:pt>
                <c:pt idx="2">
                  <c:v>582.78</c:v>
                </c:pt>
                <c:pt idx="3">
                  <c:v>513.51</c:v>
                </c:pt>
                <c:pt idx="4">
                  <c:v>481.52</c:v>
                </c:pt>
              </c:numCache>
            </c:numRef>
          </c:val>
        </c:ser>
        <c:dLbls>
          <c:showLegendKey val="0"/>
          <c:showVal val="0"/>
          <c:showCatName val="0"/>
          <c:showSerName val="0"/>
          <c:showPercent val="0"/>
          <c:showBubbleSize val="0"/>
        </c:dLbls>
        <c:gapWidth val="150"/>
        <c:axId val="247887248"/>
        <c:axId val="247887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306.49</c:v>
                </c:pt>
                <c:pt idx="1">
                  <c:v>878.73</c:v>
                </c:pt>
                <c:pt idx="2">
                  <c:v>501.18</c:v>
                </c:pt>
                <c:pt idx="3">
                  <c:v>376.61</c:v>
                </c:pt>
                <c:pt idx="4">
                  <c:v>440.03</c:v>
                </c:pt>
              </c:numCache>
            </c:numRef>
          </c:val>
          <c:smooth val="0"/>
        </c:ser>
        <c:dLbls>
          <c:showLegendKey val="0"/>
          <c:showVal val="0"/>
          <c:showCatName val="0"/>
          <c:showSerName val="0"/>
          <c:showPercent val="0"/>
          <c:showBubbleSize val="0"/>
        </c:dLbls>
        <c:marker val="1"/>
        <c:smooth val="0"/>
        <c:axId val="247887248"/>
        <c:axId val="247887640"/>
      </c:lineChart>
      <c:dateAx>
        <c:axId val="247887248"/>
        <c:scaling>
          <c:orientation val="minMax"/>
        </c:scaling>
        <c:delete val="1"/>
        <c:axPos val="b"/>
        <c:numFmt formatCode="ge" sourceLinked="1"/>
        <c:majorTickMark val="none"/>
        <c:minorTickMark val="none"/>
        <c:tickLblPos val="none"/>
        <c:crossAx val="247887640"/>
        <c:crosses val="autoZero"/>
        <c:auto val="1"/>
        <c:lblOffset val="100"/>
        <c:baseTimeUnit val="years"/>
      </c:dateAx>
      <c:valAx>
        <c:axId val="247887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88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20"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2" t="s">
        <v>0</v>
      </c>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row>
    <row r="3" spans="1:78" ht="9.75" customHeight="1">
      <c r="A3" s="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row>
    <row r="4" spans="1:78" ht="9.75" customHeight="1">
      <c r="A4" s="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3" t="str">
        <f>データ!H6</f>
        <v>京都府　伊根町</v>
      </c>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84" t="s">
        <v>1</v>
      </c>
      <c r="C7" s="85"/>
      <c r="D7" s="85"/>
      <c r="E7" s="85"/>
      <c r="F7" s="85"/>
      <c r="G7" s="85"/>
      <c r="H7" s="85"/>
      <c r="I7" s="86"/>
      <c r="J7" s="84" t="s">
        <v>2</v>
      </c>
      <c r="K7" s="85"/>
      <c r="L7" s="85"/>
      <c r="M7" s="85"/>
      <c r="N7" s="85"/>
      <c r="O7" s="85"/>
      <c r="P7" s="85"/>
      <c r="Q7" s="86"/>
      <c r="R7" s="84" t="s">
        <v>3</v>
      </c>
      <c r="S7" s="85"/>
      <c r="T7" s="85"/>
      <c r="U7" s="85"/>
      <c r="V7" s="85"/>
      <c r="W7" s="85"/>
      <c r="X7" s="85"/>
      <c r="Y7" s="86"/>
      <c r="Z7" s="84" t="s">
        <v>4</v>
      </c>
      <c r="AA7" s="85"/>
      <c r="AB7" s="85"/>
      <c r="AC7" s="85"/>
      <c r="AD7" s="85"/>
      <c r="AE7" s="85"/>
      <c r="AF7" s="85"/>
      <c r="AG7" s="86"/>
      <c r="AH7" s="3"/>
      <c r="AI7" s="84" t="s">
        <v>5</v>
      </c>
      <c r="AJ7" s="85"/>
      <c r="AK7" s="85"/>
      <c r="AL7" s="85"/>
      <c r="AM7" s="85"/>
      <c r="AN7" s="85"/>
      <c r="AO7" s="85"/>
      <c r="AP7" s="86"/>
      <c r="AQ7" s="73" t="s">
        <v>6</v>
      </c>
      <c r="AR7" s="73"/>
      <c r="AS7" s="73"/>
      <c r="AT7" s="73"/>
      <c r="AU7" s="73"/>
      <c r="AV7" s="73"/>
      <c r="AW7" s="73"/>
      <c r="AX7" s="73"/>
      <c r="AY7" s="73" t="s">
        <v>7</v>
      </c>
      <c r="AZ7" s="73"/>
      <c r="BA7" s="73"/>
      <c r="BB7" s="73"/>
      <c r="BC7" s="73"/>
      <c r="BD7" s="73"/>
      <c r="BE7" s="73"/>
      <c r="BF7" s="73"/>
      <c r="BG7" s="3"/>
      <c r="BH7" s="3"/>
      <c r="BI7" s="3"/>
      <c r="BJ7" s="3"/>
      <c r="BK7" s="3"/>
      <c r="BL7" s="4" t="s">
        <v>8</v>
      </c>
      <c r="BM7" s="5"/>
      <c r="BN7" s="5"/>
      <c r="BO7" s="5"/>
      <c r="BP7" s="5"/>
      <c r="BQ7" s="5"/>
      <c r="BR7" s="5"/>
      <c r="BS7" s="5"/>
      <c r="BT7" s="5"/>
      <c r="BU7" s="5"/>
      <c r="BV7" s="5"/>
      <c r="BW7" s="5"/>
      <c r="BX7" s="5"/>
      <c r="BY7" s="6"/>
    </row>
    <row r="8" spans="1:78" ht="18.75" customHeight="1">
      <c r="A8" s="2"/>
      <c r="B8" s="76" t="str">
        <f>データ!I6</f>
        <v>法非適用</v>
      </c>
      <c r="C8" s="77"/>
      <c r="D8" s="77"/>
      <c r="E8" s="77"/>
      <c r="F8" s="77"/>
      <c r="G8" s="77"/>
      <c r="H8" s="77"/>
      <c r="I8" s="78"/>
      <c r="J8" s="76" t="str">
        <f>データ!J6</f>
        <v>水道事業</v>
      </c>
      <c r="K8" s="77"/>
      <c r="L8" s="77"/>
      <c r="M8" s="77"/>
      <c r="N8" s="77"/>
      <c r="O8" s="77"/>
      <c r="P8" s="77"/>
      <c r="Q8" s="78"/>
      <c r="R8" s="76" t="str">
        <f>データ!K6</f>
        <v>簡易水道事業</v>
      </c>
      <c r="S8" s="77"/>
      <c r="T8" s="77"/>
      <c r="U8" s="77"/>
      <c r="V8" s="77"/>
      <c r="W8" s="77"/>
      <c r="X8" s="77"/>
      <c r="Y8" s="78"/>
      <c r="Z8" s="76" t="str">
        <f>データ!L6</f>
        <v>D3</v>
      </c>
      <c r="AA8" s="77"/>
      <c r="AB8" s="77"/>
      <c r="AC8" s="77"/>
      <c r="AD8" s="77"/>
      <c r="AE8" s="77"/>
      <c r="AF8" s="77"/>
      <c r="AG8" s="78"/>
      <c r="AH8" s="3"/>
      <c r="AI8" s="79">
        <f>データ!Q6</f>
        <v>2262</v>
      </c>
      <c r="AJ8" s="80"/>
      <c r="AK8" s="80"/>
      <c r="AL8" s="80"/>
      <c r="AM8" s="80"/>
      <c r="AN8" s="80"/>
      <c r="AO8" s="80"/>
      <c r="AP8" s="81"/>
      <c r="AQ8" s="56">
        <f>データ!R6</f>
        <v>61.95</v>
      </c>
      <c r="AR8" s="56"/>
      <c r="AS8" s="56"/>
      <c r="AT8" s="56"/>
      <c r="AU8" s="56"/>
      <c r="AV8" s="56"/>
      <c r="AW8" s="56"/>
      <c r="AX8" s="56"/>
      <c r="AY8" s="56">
        <f>データ!S6</f>
        <v>36.51</v>
      </c>
      <c r="AZ8" s="56"/>
      <c r="BA8" s="56"/>
      <c r="BB8" s="56"/>
      <c r="BC8" s="56"/>
      <c r="BD8" s="56"/>
      <c r="BE8" s="56"/>
      <c r="BF8" s="56"/>
      <c r="BG8" s="3"/>
      <c r="BH8" s="3"/>
      <c r="BI8" s="3"/>
      <c r="BJ8" s="3"/>
      <c r="BK8" s="3"/>
      <c r="BL8" s="71" t="s">
        <v>9</v>
      </c>
      <c r="BM8" s="72"/>
      <c r="BN8" s="7" t="s">
        <v>10</v>
      </c>
      <c r="BO8" s="8"/>
      <c r="BP8" s="8"/>
      <c r="BQ8" s="8"/>
      <c r="BR8" s="8"/>
      <c r="BS8" s="8"/>
      <c r="BT8" s="8"/>
      <c r="BU8" s="8"/>
      <c r="BV8" s="8"/>
      <c r="BW8" s="8"/>
      <c r="BX8" s="8"/>
      <c r="BY8" s="9"/>
    </row>
    <row r="9" spans="1:78" ht="18.75" customHeight="1">
      <c r="A9" s="2"/>
      <c r="B9" s="73" t="s">
        <v>11</v>
      </c>
      <c r="C9" s="73"/>
      <c r="D9" s="73"/>
      <c r="E9" s="73"/>
      <c r="F9" s="73"/>
      <c r="G9" s="73"/>
      <c r="H9" s="73"/>
      <c r="I9" s="73"/>
      <c r="J9" s="73" t="s">
        <v>12</v>
      </c>
      <c r="K9" s="73"/>
      <c r="L9" s="73"/>
      <c r="M9" s="73"/>
      <c r="N9" s="73"/>
      <c r="O9" s="73"/>
      <c r="P9" s="73"/>
      <c r="Q9" s="73"/>
      <c r="R9" s="73" t="s">
        <v>13</v>
      </c>
      <c r="S9" s="73"/>
      <c r="T9" s="73"/>
      <c r="U9" s="73"/>
      <c r="V9" s="73"/>
      <c r="W9" s="73"/>
      <c r="X9" s="73"/>
      <c r="Y9" s="73"/>
      <c r="Z9" s="73" t="s">
        <v>14</v>
      </c>
      <c r="AA9" s="73"/>
      <c r="AB9" s="73"/>
      <c r="AC9" s="73"/>
      <c r="AD9" s="73"/>
      <c r="AE9" s="73"/>
      <c r="AF9" s="73"/>
      <c r="AG9" s="73"/>
      <c r="AH9" s="3"/>
      <c r="AI9" s="73" t="s">
        <v>15</v>
      </c>
      <c r="AJ9" s="73"/>
      <c r="AK9" s="73"/>
      <c r="AL9" s="73"/>
      <c r="AM9" s="73"/>
      <c r="AN9" s="73"/>
      <c r="AO9" s="73"/>
      <c r="AP9" s="73"/>
      <c r="AQ9" s="73" t="s">
        <v>16</v>
      </c>
      <c r="AR9" s="73"/>
      <c r="AS9" s="73"/>
      <c r="AT9" s="73"/>
      <c r="AU9" s="73"/>
      <c r="AV9" s="73"/>
      <c r="AW9" s="73"/>
      <c r="AX9" s="73"/>
      <c r="AY9" s="73" t="s">
        <v>17</v>
      </c>
      <c r="AZ9" s="73"/>
      <c r="BA9" s="73"/>
      <c r="BB9" s="73"/>
      <c r="BC9" s="73"/>
      <c r="BD9" s="73"/>
      <c r="BE9" s="73"/>
      <c r="BF9" s="73"/>
      <c r="BG9" s="3"/>
      <c r="BH9" s="3"/>
      <c r="BI9" s="3"/>
      <c r="BJ9" s="3"/>
      <c r="BK9" s="3"/>
      <c r="BL9" s="74" t="s">
        <v>18</v>
      </c>
      <c r="BM9" s="75"/>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93.27</v>
      </c>
      <c r="S10" s="56"/>
      <c r="T10" s="56"/>
      <c r="U10" s="56"/>
      <c r="V10" s="56"/>
      <c r="W10" s="56"/>
      <c r="X10" s="56"/>
      <c r="Y10" s="56"/>
      <c r="Z10" s="64">
        <f>データ!P6</f>
        <v>3575</v>
      </c>
      <c r="AA10" s="64"/>
      <c r="AB10" s="64"/>
      <c r="AC10" s="64"/>
      <c r="AD10" s="64"/>
      <c r="AE10" s="64"/>
      <c r="AF10" s="64"/>
      <c r="AG10" s="64"/>
      <c r="AH10" s="2"/>
      <c r="AI10" s="64">
        <f>データ!T6</f>
        <v>2094</v>
      </c>
      <c r="AJ10" s="64"/>
      <c r="AK10" s="64"/>
      <c r="AL10" s="64"/>
      <c r="AM10" s="64"/>
      <c r="AN10" s="64"/>
      <c r="AO10" s="64"/>
      <c r="AP10" s="64"/>
      <c r="AQ10" s="56">
        <f>データ!U6</f>
        <v>2.1</v>
      </c>
      <c r="AR10" s="56"/>
      <c r="AS10" s="56"/>
      <c r="AT10" s="56"/>
      <c r="AU10" s="56"/>
      <c r="AV10" s="56"/>
      <c r="AW10" s="56"/>
      <c r="AX10" s="56"/>
      <c r="AY10" s="56">
        <f>データ!V6</f>
        <v>997.14</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107</v>
      </c>
      <c r="BM16" s="66"/>
      <c r="BN16" s="66"/>
      <c r="BO16" s="66"/>
      <c r="BP16" s="66"/>
      <c r="BQ16" s="66"/>
      <c r="BR16" s="66"/>
      <c r="BS16" s="66"/>
      <c r="BT16" s="66"/>
      <c r="BU16" s="66"/>
      <c r="BV16" s="66"/>
      <c r="BW16" s="66"/>
      <c r="BX16" s="66"/>
      <c r="BY16" s="66"/>
      <c r="BZ16" s="67"/>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65"/>
      <c r="BM34" s="66"/>
      <c r="BN34" s="66"/>
      <c r="BO34" s="66"/>
      <c r="BP34" s="66"/>
      <c r="BQ34" s="66"/>
      <c r="BR34" s="66"/>
      <c r="BS34" s="66"/>
      <c r="BT34" s="66"/>
      <c r="BU34" s="66"/>
      <c r="BV34" s="66"/>
      <c r="BW34" s="66"/>
      <c r="BX34" s="66"/>
      <c r="BY34" s="66"/>
      <c r="BZ34" s="67"/>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65"/>
      <c r="BM35" s="66"/>
      <c r="BN35" s="66"/>
      <c r="BO35" s="66"/>
      <c r="BP35" s="66"/>
      <c r="BQ35" s="66"/>
      <c r="BR35" s="66"/>
      <c r="BS35" s="66"/>
      <c r="BT35" s="66"/>
      <c r="BU35" s="66"/>
      <c r="BV35" s="66"/>
      <c r="BW35" s="66"/>
      <c r="BX35" s="66"/>
      <c r="BY35" s="66"/>
      <c r="BZ35" s="67"/>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105</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106</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8" t="s">
        <v>49</v>
      </c>
      <c r="I3" s="89"/>
      <c r="J3" s="89"/>
      <c r="K3" s="89"/>
      <c r="L3" s="89"/>
      <c r="M3" s="89"/>
      <c r="N3" s="89"/>
      <c r="O3" s="89"/>
      <c r="P3" s="89"/>
      <c r="Q3" s="89"/>
      <c r="R3" s="89"/>
      <c r="S3" s="89"/>
      <c r="T3" s="89"/>
      <c r="U3" s="89"/>
      <c r="V3" s="90"/>
      <c r="W3" s="94" t="s">
        <v>50</v>
      </c>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t="s">
        <v>51</v>
      </c>
      <c r="DH3" s="87"/>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row>
    <row r="4" spans="1:143">
      <c r="A4" s="26" t="s">
        <v>52</v>
      </c>
      <c r="B4" s="28"/>
      <c r="C4" s="28"/>
      <c r="D4" s="28"/>
      <c r="E4" s="28"/>
      <c r="F4" s="28"/>
      <c r="G4" s="28"/>
      <c r="H4" s="91"/>
      <c r="I4" s="92"/>
      <c r="J4" s="92"/>
      <c r="K4" s="92"/>
      <c r="L4" s="92"/>
      <c r="M4" s="92"/>
      <c r="N4" s="92"/>
      <c r="O4" s="92"/>
      <c r="P4" s="92"/>
      <c r="Q4" s="92"/>
      <c r="R4" s="92"/>
      <c r="S4" s="92"/>
      <c r="T4" s="92"/>
      <c r="U4" s="92"/>
      <c r="V4" s="93"/>
      <c r="W4" s="87" t="s">
        <v>53</v>
      </c>
      <c r="X4" s="87"/>
      <c r="Y4" s="87"/>
      <c r="Z4" s="87"/>
      <c r="AA4" s="87"/>
      <c r="AB4" s="87"/>
      <c r="AC4" s="87"/>
      <c r="AD4" s="87"/>
      <c r="AE4" s="87"/>
      <c r="AF4" s="87"/>
      <c r="AG4" s="87"/>
      <c r="AH4" s="87" t="s">
        <v>54</v>
      </c>
      <c r="AI4" s="87"/>
      <c r="AJ4" s="87"/>
      <c r="AK4" s="87"/>
      <c r="AL4" s="87"/>
      <c r="AM4" s="87"/>
      <c r="AN4" s="87"/>
      <c r="AO4" s="87"/>
      <c r="AP4" s="87"/>
      <c r="AQ4" s="87"/>
      <c r="AR4" s="87"/>
      <c r="AS4" s="87" t="s">
        <v>55</v>
      </c>
      <c r="AT4" s="87"/>
      <c r="AU4" s="87"/>
      <c r="AV4" s="87"/>
      <c r="AW4" s="87"/>
      <c r="AX4" s="87"/>
      <c r="AY4" s="87"/>
      <c r="AZ4" s="87"/>
      <c r="BA4" s="87"/>
      <c r="BB4" s="87"/>
      <c r="BC4" s="87"/>
      <c r="BD4" s="87" t="s">
        <v>56</v>
      </c>
      <c r="BE4" s="87"/>
      <c r="BF4" s="87"/>
      <c r="BG4" s="87"/>
      <c r="BH4" s="87"/>
      <c r="BI4" s="87"/>
      <c r="BJ4" s="87"/>
      <c r="BK4" s="87"/>
      <c r="BL4" s="87"/>
      <c r="BM4" s="87"/>
      <c r="BN4" s="87"/>
      <c r="BO4" s="87" t="s">
        <v>57</v>
      </c>
      <c r="BP4" s="87"/>
      <c r="BQ4" s="87"/>
      <c r="BR4" s="87"/>
      <c r="BS4" s="87"/>
      <c r="BT4" s="87"/>
      <c r="BU4" s="87"/>
      <c r="BV4" s="87"/>
      <c r="BW4" s="87"/>
      <c r="BX4" s="87"/>
      <c r="BY4" s="87"/>
      <c r="BZ4" s="87" t="s">
        <v>58</v>
      </c>
      <c r="CA4" s="87"/>
      <c r="CB4" s="87"/>
      <c r="CC4" s="87"/>
      <c r="CD4" s="87"/>
      <c r="CE4" s="87"/>
      <c r="CF4" s="87"/>
      <c r="CG4" s="87"/>
      <c r="CH4" s="87"/>
      <c r="CI4" s="87"/>
      <c r="CJ4" s="87"/>
      <c r="CK4" s="87" t="s">
        <v>59</v>
      </c>
      <c r="CL4" s="87"/>
      <c r="CM4" s="87"/>
      <c r="CN4" s="87"/>
      <c r="CO4" s="87"/>
      <c r="CP4" s="87"/>
      <c r="CQ4" s="87"/>
      <c r="CR4" s="87"/>
      <c r="CS4" s="87"/>
      <c r="CT4" s="87"/>
      <c r="CU4" s="87"/>
      <c r="CV4" s="87" t="s">
        <v>60</v>
      </c>
      <c r="CW4" s="87"/>
      <c r="CX4" s="87"/>
      <c r="CY4" s="87"/>
      <c r="CZ4" s="87"/>
      <c r="DA4" s="87"/>
      <c r="DB4" s="87"/>
      <c r="DC4" s="87"/>
      <c r="DD4" s="87"/>
      <c r="DE4" s="87"/>
      <c r="DF4" s="87"/>
      <c r="DG4" s="87" t="s">
        <v>61</v>
      </c>
      <c r="DH4" s="87"/>
      <c r="DI4" s="87"/>
      <c r="DJ4" s="87"/>
      <c r="DK4" s="87"/>
      <c r="DL4" s="87"/>
      <c r="DM4" s="87"/>
      <c r="DN4" s="87"/>
      <c r="DO4" s="87"/>
      <c r="DP4" s="87"/>
      <c r="DQ4" s="87"/>
      <c r="DR4" s="87" t="s">
        <v>62</v>
      </c>
      <c r="DS4" s="87"/>
      <c r="DT4" s="87"/>
      <c r="DU4" s="87"/>
      <c r="DV4" s="87"/>
      <c r="DW4" s="87"/>
      <c r="DX4" s="87"/>
      <c r="DY4" s="87"/>
      <c r="DZ4" s="87"/>
      <c r="EA4" s="87"/>
      <c r="EB4" s="87"/>
      <c r="EC4" s="87" t="s">
        <v>63</v>
      </c>
      <c r="ED4" s="87"/>
      <c r="EE4" s="87"/>
      <c r="EF4" s="87"/>
      <c r="EG4" s="87"/>
      <c r="EH4" s="87"/>
      <c r="EI4" s="87"/>
      <c r="EJ4" s="87"/>
      <c r="EK4" s="87"/>
      <c r="EL4" s="87"/>
      <c r="EM4" s="87"/>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264636</v>
      </c>
      <c r="D6" s="31">
        <f t="shared" si="3"/>
        <v>47</v>
      </c>
      <c r="E6" s="31">
        <f t="shared" si="3"/>
        <v>1</v>
      </c>
      <c r="F6" s="31">
        <f t="shared" si="3"/>
        <v>0</v>
      </c>
      <c r="G6" s="31">
        <f t="shared" si="3"/>
        <v>0</v>
      </c>
      <c r="H6" s="31" t="str">
        <f t="shared" si="3"/>
        <v>京都府　伊根町</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93.27</v>
      </c>
      <c r="P6" s="32">
        <f t="shared" si="3"/>
        <v>3575</v>
      </c>
      <c r="Q6" s="32">
        <f t="shared" si="3"/>
        <v>2262</v>
      </c>
      <c r="R6" s="32">
        <f t="shared" si="3"/>
        <v>61.95</v>
      </c>
      <c r="S6" s="32">
        <f t="shared" si="3"/>
        <v>36.51</v>
      </c>
      <c r="T6" s="32">
        <f t="shared" si="3"/>
        <v>2094</v>
      </c>
      <c r="U6" s="32">
        <f t="shared" si="3"/>
        <v>2.1</v>
      </c>
      <c r="V6" s="32">
        <f t="shared" si="3"/>
        <v>997.14</v>
      </c>
      <c r="W6" s="33">
        <f>IF(W7="",NA(),W7)</f>
        <v>67.22</v>
      </c>
      <c r="X6" s="33">
        <f t="shared" ref="X6:AF6" si="4">IF(X7="",NA(),X7)</f>
        <v>69.95</v>
      </c>
      <c r="Y6" s="33">
        <f t="shared" si="4"/>
        <v>71.19</v>
      </c>
      <c r="Z6" s="33">
        <f t="shared" si="4"/>
        <v>84.06</v>
      </c>
      <c r="AA6" s="33">
        <f t="shared" si="4"/>
        <v>83.48</v>
      </c>
      <c r="AB6" s="33">
        <f t="shared" si="4"/>
        <v>75.89</v>
      </c>
      <c r="AC6" s="33">
        <f t="shared" si="4"/>
        <v>74.52</v>
      </c>
      <c r="AD6" s="33">
        <f t="shared" si="4"/>
        <v>76.09</v>
      </c>
      <c r="AE6" s="33">
        <f t="shared" si="4"/>
        <v>75.87</v>
      </c>
      <c r="AF6" s="33">
        <f t="shared" si="4"/>
        <v>76.27</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1527.57</v>
      </c>
      <c r="BE6" s="33">
        <f t="shared" ref="BE6:BM6" si="7">IF(BE7="",NA(),BE7)</f>
        <v>1393.49</v>
      </c>
      <c r="BF6" s="33">
        <f t="shared" si="7"/>
        <v>1277.26</v>
      </c>
      <c r="BG6" s="33">
        <f t="shared" si="7"/>
        <v>1305.3900000000001</v>
      </c>
      <c r="BH6" s="33">
        <f t="shared" si="7"/>
        <v>1227.93</v>
      </c>
      <c r="BI6" s="33">
        <f t="shared" si="7"/>
        <v>1124.6400000000001</v>
      </c>
      <c r="BJ6" s="33">
        <f t="shared" si="7"/>
        <v>1108.26</v>
      </c>
      <c r="BK6" s="33">
        <f t="shared" si="7"/>
        <v>1113.76</v>
      </c>
      <c r="BL6" s="33">
        <f t="shared" si="7"/>
        <v>1125.69</v>
      </c>
      <c r="BM6" s="33">
        <f t="shared" si="7"/>
        <v>1134.67</v>
      </c>
      <c r="BN6" s="32" t="str">
        <f>IF(BN7="","",IF(BN7="-","【-】","【"&amp;SUBSTITUTE(TEXT(BN7,"#,##0.00"),"-","△")&amp;"】"))</f>
        <v>【1,242.90】</v>
      </c>
      <c r="BO6" s="33">
        <f>IF(BO7="",NA(),BO7)</f>
        <v>44.26</v>
      </c>
      <c r="BP6" s="33">
        <f t="shared" ref="BP6:BX6" si="8">IF(BP7="",NA(),BP7)</f>
        <v>45.37</v>
      </c>
      <c r="BQ6" s="33">
        <f t="shared" si="8"/>
        <v>44.6</v>
      </c>
      <c r="BR6" s="33">
        <f t="shared" si="8"/>
        <v>46.17</v>
      </c>
      <c r="BS6" s="33">
        <f t="shared" si="8"/>
        <v>47.27</v>
      </c>
      <c r="BT6" s="33">
        <f t="shared" si="8"/>
        <v>56.46</v>
      </c>
      <c r="BU6" s="33">
        <f t="shared" si="8"/>
        <v>19.77</v>
      </c>
      <c r="BV6" s="33">
        <f t="shared" si="8"/>
        <v>34.25</v>
      </c>
      <c r="BW6" s="33">
        <f t="shared" si="8"/>
        <v>46.48</v>
      </c>
      <c r="BX6" s="33">
        <f t="shared" si="8"/>
        <v>40.6</v>
      </c>
      <c r="BY6" s="32" t="str">
        <f>IF(BY7="","",IF(BY7="-","【-】","【"&amp;SUBSTITUTE(TEXT(BY7,"#,##0.00"),"-","△")&amp;"】"))</f>
        <v>【33.35】</v>
      </c>
      <c r="BZ6" s="33">
        <f>IF(BZ7="",NA(),BZ7)</f>
        <v>575.87</v>
      </c>
      <c r="CA6" s="33">
        <f t="shared" ref="CA6:CI6" si="9">IF(CA7="",NA(),CA7)</f>
        <v>577.49</v>
      </c>
      <c r="CB6" s="33">
        <f t="shared" si="9"/>
        <v>582.78</v>
      </c>
      <c r="CC6" s="33">
        <f t="shared" si="9"/>
        <v>513.51</v>
      </c>
      <c r="CD6" s="33">
        <f t="shared" si="9"/>
        <v>481.52</v>
      </c>
      <c r="CE6" s="33">
        <f t="shared" si="9"/>
        <v>306.49</v>
      </c>
      <c r="CF6" s="33">
        <f t="shared" si="9"/>
        <v>878.73</v>
      </c>
      <c r="CG6" s="33">
        <f t="shared" si="9"/>
        <v>501.18</v>
      </c>
      <c r="CH6" s="33">
        <f t="shared" si="9"/>
        <v>376.61</v>
      </c>
      <c r="CI6" s="33">
        <f t="shared" si="9"/>
        <v>440.03</v>
      </c>
      <c r="CJ6" s="32" t="str">
        <f>IF(CJ7="","",IF(CJ7="-","【-】","【"&amp;SUBSTITUTE(TEXT(CJ7,"#,##0.00"),"-","△")&amp;"】"))</f>
        <v>【524.69】</v>
      </c>
      <c r="CK6" s="33">
        <f>IF(CK7="",NA(),CK7)</f>
        <v>36.619999999999997</v>
      </c>
      <c r="CL6" s="33">
        <f t="shared" ref="CL6:CT6" si="10">IF(CL7="",NA(),CL7)</f>
        <v>36.39</v>
      </c>
      <c r="CM6" s="33">
        <f t="shared" si="10"/>
        <v>35.42</v>
      </c>
      <c r="CN6" s="33">
        <f t="shared" si="10"/>
        <v>34.28</v>
      </c>
      <c r="CO6" s="33">
        <f t="shared" si="10"/>
        <v>33.770000000000003</v>
      </c>
      <c r="CP6" s="33">
        <f t="shared" si="10"/>
        <v>58.25</v>
      </c>
      <c r="CQ6" s="33">
        <f t="shared" si="10"/>
        <v>57.17</v>
      </c>
      <c r="CR6" s="33">
        <f t="shared" si="10"/>
        <v>57.55</v>
      </c>
      <c r="CS6" s="33">
        <f t="shared" si="10"/>
        <v>57.43</v>
      </c>
      <c r="CT6" s="33">
        <f t="shared" si="10"/>
        <v>57.29</v>
      </c>
      <c r="CU6" s="32" t="str">
        <f>IF(CU7="","",IF(CU7="-","【-】","【"&amp;SUBSTITUTE(TEXT(CU7,"#,##0.00"),"-","△")&amp;"】"))</f>
        <v>【57.58】</v>
      </c>
      <c r="CV6" s="33">
        <f>IF(CV7="",NA(),CV7)</f>
        <v>92.61</v>
      </c>
      <c r="CW6" s="33">
        <f t="shared" ref="CW6:DE6" si="11">IF(CW7="",NA(),CW7)</f>
        <v>90.68</v>
      </c>
      <c r="CX6" s="33">
        <f t="shared" si="11"/>
        <v>92.09</v>
      </c>
      <c r="CY6" s="33">
        <f t="shared" si="11"/>
        <v>93.5</v>
      </c>
      <c r="CZ6" s="33">
        <f t="shared" si="11"/>
        <v>95.01</v>
      </c>
      <c r="DA6" s="33">
        <f t="shared" si="11"/>
        <v>74.53</v>
      </c>
      <c r="DB6" s="33">
        <f t="shared" si="11"/>
        <v>74.94</v>
      </c>
      <c r="DC6" s="33">
        <f t="shared" si="11"/>
        <v>74.14</v>
      </c>
      <c r="DD6" s="33">
        <f t="shared" si="11"/>
        <v>73.83</v>
      </c>
      <c r="DE6" s="33">
        <f t="shared" si="11"/>
        <v>73.69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0.27</v>
      </c>
      <c r="ED6" s="33">
        <f t="shared" ref="ED6:EL6" si="14">IF(ED7="",NA(),ED7)</f>
        <v>0.01</v>
      </c>
      <c r="EE6" s="33">
        <f t="shared" si="14"/>
        <v>0.09</v>
      </c>
      <c r="EF6" s="33">
        <f t="shared" si="14"/>
        <v>0.7</v>
      </c>
      <c r="EG6" s="33">
        <f t="shared" si="14"/>
        <v>0.52</v>
      </c>
      <c r="EH6" s="33">
        <f t="shared" si="14"/>
        <v>0.47</v>
      </c>
      <c r="EI6" s="33">
        <f t="shared" si="14"/>
        <v>0.46</v>
      </c>
      <c r="EJ6" s="33">
        <f t="shared" si="14"/>
        <v>0.8</v>
      </c>
      <c r="EK6" s="33">
        <f t="shared" si="14"/>
        <v>0.69</v>
      </c>
      <c r="EL6" s="33">
        <f t="shared" si="14"/>
        <v>0.65</v>
      </c>
      <c r="EM6" s="32" t="str">
        <f>IF(EM7="","",IF(EM7="-","【-】","【"&amp;SUBSTITUTE(TEXT(EM7,"#,##0.00"),"-","△")&amp;"】"))</f>
        <v>【0.71】</v>
      </c>
    </row>
    <row r="7" spans="1:143" s="34" customFormat="1">
      <c r="A7" s="26"/>
      <c r="B7" s="35">
        <v>2015</v>
      </c>
      <c r="C7" s="35">
        <v>264636</v>
      </c>
      <c r="D7" s="35">
        <v>47</v>
      </c>
      <c r="E7" s="35">
        <v>1</v>
      </c>
      <c r="F7" s="35">
        <v>0</v>
      </c>
      <c r="G7" s="35">
        <v>0</v>
      </c>
      <c r="H7" s="35" t="s">
        <v>93</v>
      </c>
      <c r="I7" s="35" t="s">
        <v>94</v>
      </c>
      <c r="J7" s="35" t="s">
        <v>95</v>
      </c>
      <c r="K7" s="35" t="s">
        <v>96</v>
      </c>
      <c r="L7" s="35" t="s">
        <v>97</v>
      </c>
      <c r="M7" s="36" t="s">
        <v>98</v>
      </c>
      <c r="N7" s="36" t="s">
        <v>99</v>
      </c>
      <c r="O7" s="36">
        <v>93.27</v>
      </c>
      <c r="P7" s="36">
        <v>3575</v>
      </c>
      <c r="Q7" s="36">
        <v>2262</v>
      </c>
      <c r="R7" s="36">
        <v>61.95</v>
      </c>
      <c r="S7" s="36">
        <v>36.51</v>
      </c>
      <c r="T7" s="36">
        <v>2094</v>
      </c>
      <c r="U7" s="36">
        <v>2.1</v>
      </c>
      <c r="V7" s="36">
        <v>997.14</v>
      </c>
      <c r="W7" s="36">
        <v>67.22</v>
      </c>
      <c r="X7" s="36">
        <v>69.95</v>
      </c>
      <c r="Y7" s="36">
        <v>71.19</v>
      </c>
      <c r="Z7" s="36">
        <v>84.06</v>
      </c>
      <c r="AA7" s="36">
        <v>83.48</v>
      </c>
      <c r="AB7" s="36">
        <v>75.89</v>
      </c>
      <c r="AC7" s="36">
        <v>74.52</v>
      </c>
      <c r="AD7" s="36">
        <v>76.09</v>
      </c>
      <c r="AE7" s="36">
        <v>75.87</v>
      </c>
      <c r="AF7" s="36">
        <v>76.27</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1527.57</v>
      </c>
      <c r="BE7" s="36">
        <v>1393.49</v>
      </c>
      <c r="BF7" s="36">
        <v>1277.26</v>
      </c>
      <c r="BG7" s="36">
        <v>1305.3900000000001</v>
      </c>
      <c r="BH7" s="36">
        <v>1227.93</v>
      </c>
      <c r="BI7" s="36">
        <v>1124.6400000000001</v>
      </c>
      <c r="BJ7" s="36">
        <v>1108.26</v>
      </c>
      <c r="BK7" s="36">
        <v>1113.76</v>
      </c>
      <c r="BL7" s="36">
        <v>1125.69</v>
      </c>
      <c r="BM7" s="36">
        <v>1134.67</v>
      </c>
      <c r="BN7" s="36">
        <v>1242.9000000000001</v>
      </c>
      <c r="BO7" s="36">
        <v>44.26</v>
      </c>
      <c r="BP7" s="36">
        <v>45.37</v>
      </c>
      <c r="BQ7" s="36">
        <v>44.6</v>
      </c>
      <c r="BR7" s="36">
        <v>46.17</v>
      </c>
      <c r="BS7" s="36">
        <v>47.27</v>
      </c>
      <c r="BT7" s="36">
        <v>56.46</v>
      </c>
      <c r="BU7" s="36">
        <v>19.77</v>
      </c>
      <c r="BV7" s="36">
        <v>34.25</v>
      </c>
      <c r="BW7" s="36">
        <v>46.48</v>
      </c>
      <c r="BX7" s="36">
        <v>40.6</v>
      </c>
      <c r="BY7" s="36">
        <v>33.35</v>
      </c>
      <c r="BZ7" s="36">
        <v>575.87</v>
      </c>
      <c r="CA7" s="36">
        <v>577.49</v>
      </c>
      <c r="CB7" s="36">
        <v>582.78</v>
      </c>
      <c r="CC7" s="36">
        <v>513.51</v>
      </c>
      <c r="CD7" s="36">
        <v>481.52</v>
      </c>
      <c r="CE7" s="36">
        <v>306.49</v>
      </c>
      <c r="CF7" s="36">
        <v>878.73</v>
      </c>
      <c r="CG7" s="36">
        <v>501.18</v>
      </c>
      <c r="CH7" s="36">
        <v>376.61</v>
      </c>
      <c r="CI7" s="36">
        <v>440.03</v>
      </c>
      <c r="CJ7" s="36">
        <v>524.69000000000005</v>
      </c>
      <c r="CK7" s="36">
        <v>36.619999999999997</v>
      </c>
      <c r="CL7" s="36">
        <v>36.39</v>
      </c>
      <c r="CM7" s="36">
        <v>35.42</v>
      </c>
      <c r="CN7" s="36">
        <v>34.28</v>
      </c>
      <c r="CO7" s="36">
        <v>33.770000000000003</v>
      </c>
      <c r="CP7" s="36">
        <v>58.25</v>
      </c>
      <c r="CQ7" s="36">
        <v>57.17</v>
      </c>
      <c r="CR7" s="36">
        <v>57.55</v>
      </c>
      <c r="CS7" s="36">
        <v>57.43</v>
      </c>
      <c r="CT7" s="36">
        <v>57.29</v>
      </c>
      <c r="CU7" s="36">
        <v>57.58</v>
      </c>
      <c r="CV7" s="36">
        <v>92.61</v>
      </c>
      <c r="CW7" s="36">
        <v>90.68</v>
      </c>
      <c r="CX7" s="36">
        <v>92.09</v>
      </c>
      <c r="CY7" s="36">
        <v>93.5</v>
      </c>
      <c r="CZ7" s="36">
        <v>95.01</v>
      </c>
      <c r="DA7" s="36">
        <v>74.53</v>
      </c>
      <c r="DB7" s="36">
        <v>74.94</v>
      </c>
      <c r="DC7" s="36">
        <v>74.14</v>
      </c>
      <c r="DD7" s="36">
        <v>73.83</v>
      </c>
      <c r="DE7" s="36">
        <v>73.69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0.27</v>
      </c>
      <c r="ED7" s="36">
        <v>0.01</v>
      </c>
      <c r="EE7" s="36">
        <v>0.09</v>
      </c>
      <c r="EF7" s="36">
        <v>0.7</v>
      </c>
      <c r="EG7" s="36">
        <v>0.52</v>
      </c>
      <c r="EH7" s="36">
        <v>0.47</v>
      </c>
      <c r="EI7" s="36">
        <v>0.46</v>
      </c>
      <c r="EJ7" s="36">
        <v>0.8</v>
      </c>
      <c r="EK7" s="36">
        <v>0.69</v>
      </c>
      <c r="EL7" s="36">
        <v>0.65</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cp:lastPrinted>2017-02-16T08:58:11Z</cp:lastPrinted>
  <dcterms:created xsi:type="dcterms:W3CDTF">2016-12-02T02:19:44Z</dcterms:created>
  <dcterms:modified xsi:type="dcterms:W3CDTF">2017-02-16T08:58:17Z</dcterms:modified>
  <cp:category/>
</cp:coreProperties>
</file>