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eda68\Desktop\"/>
    </mc:Choice>
  </mc:AlternateContent>
  <workbookProtection workbookPassword="864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<sst xmlns="http://schemas.openxmlformats.org/spreadsheetml/2006/main" count="218" uniqueCount="108">
  <si>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</si>
  <si>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</si>
  <si>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</si>
  <si>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</si>
  <si>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</si>
  <si>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</si>
  <si>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</si>
  <si>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</si>
  <si>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</si>
  <si>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</si>
  <si>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</si>
  <si>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</si>
  <si>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</si>
  <si>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</si>
  <si>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</si>
  <si>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</si>
  <si>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</si>
  <si>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</si>
  <si>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</si>
  <si>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</si>
  <si>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</si>
  <si>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</si>
  <si>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</si>
  <si>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</si>
  <si>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</si>
  <si>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</si>
  <si>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</si>
  <si>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</si>
  <si>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</si>
  <si>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</si>
  <si>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</si>
  <si>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</si>
  <si>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</si>
  <si>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</si>
  <si>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</si>
  <si>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</si>
  <si>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</si>
  <si>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</si>
  <si>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</si>
  <si>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</si>
  <si>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</si>
  <si>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</si>
  <si>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</si>
  <si>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</si>
  <si>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</si>
  <si>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</si>
  <si>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</si>
  <si>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</si>
  <si>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</si>
  <si>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</si>
  <si>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</si>
  <si>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</si>
  <si>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</si>
  <si>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</si>
  <si>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</si>
  <si>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</si>
  <si>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</si>
  <si>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</si>
  <si>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</si>
  <si>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</si>
  <si>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</si>
  <si>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</si>
  <si>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</si>
  <si>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</si>
  <si>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</si>
  <si>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</si>
  <si>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</si>
  <si>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</si>
  <si>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</si>
  <si>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</si>
  <si>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</si>
  <si>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</si>
  <si>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</si>
  <si>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</si>
  <si>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</si>
  <si>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</si>
  <si>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</si>
  <si>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</si>
  <si>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</si>
  <si>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</si>
  <si>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</si>
  <si>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</si>
  <si>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</si>
  <si>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</si>
  <si>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</si>
  <si>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</si>
  <si>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</si>
  <si>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</si>
  <si>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</si>
  <si>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</si>
  <si>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</si>
  <si>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</si>
  <si>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</si>
  <si>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笠置町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</si>
  <si>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</si>
  <si>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</si>
  <si>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</si>
  <si>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</si>
  <si>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</si>
  <si>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</si>
  <si>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</si>
  <si>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</si>
  <si>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</si>
  <si>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</si>
  <si>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</si>
  <si>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企業債残高は平成22年度をピークに減少しているが、給水人口が年々減少するに比例して使用水量と料金収入は右肩下がりとなっている。
　今後も引き続いて適正な料金改定の実施や、営業費用の削減に取り組み健全な経営を目指す。</t>
    <rPh sb="1" eb="3">
      <t>キギョウ</t>
    </rPh>
    <rPh sb="3" eb="4">
      <t>サイ</t>
    </rPh>
    <rPh sb="4" eb="6">
      <t>ザンダカ</t>
    </rPh>
    <rPh sb="7" eb="9">
      <t>ヘイセイ</t>
    </rPh>
    <rPh sb="11" eb="13">
      <t>ネンド</t>
    </rPh>
    <rPh sb="18" eb="20">
      <t>ゲンショウ</t>
    </rPh>
    <rPh sb="26" eb="28">
      <t>キュウスイ</t>
    </rPh>
    <rPh sb="28" eb="30">
      <t>ジンコウ</t>
    </rPh>
    <rPh sb="31" eb="33">
      <t>ネンネン</t>
    </rPh>
    <rPh sb="33" eb="35">
      <t>ゲンショウ</t>
    </rPh>
    <rPh sb="38" eb="40">
      <t>ヒレイ</t>
    </rPh>
    <rPh sb="42" eb="44">
      <t>シヨウ</t>
    </rPh>
    <rPh sb="44" eb="46">
      <t>スイリョウ</t>
    </rPh>
    <rPh sb="47" eb="49">
      <t>リョウキン</t>
    </rPh>
    <rPh sb="49" eb="51">
      <t>シュウニュウ</t>
    </rPh>
    <rPh sb="52" eb="54">
      <t>ミギカタ</t>
    </rPh>
    <rPh sb="54" eb="55">
      <t>サ</t>
    </rPh>
    <rPh sb="66" eb="68">
      <t>コンゴ</t>
    </rPh>
    <rPh sb="69" eb="70">
      <t>ヒ</t>
    </rPh>
    <rPh sb="71" eb="72">
      <t>ツヅ</t>
    </rPh>
    <rPh sb="74" eb="76">
      <t>テキセイ</t>
    </rPh>
    <rPh sb="77" eb="79">
      <t>リョウキン</t>
    </rPh>
    <rPh sb="79" eb="81">
      <t>カイテイ</t>
    </rPh>
    <rPh sb="82" eb="84">
      <t>ジッシ</t>
    </rPh>
    <rPh sb="86" eb="88">
      <t>エイギョウ</t>
    </rPh>
    <rPh sb="88" eb="90">
      <t>ヒヨウ</t>
    </rPh>
    <rPh sb="91" eb="93">
      <t>サクゲン</t>
    </rPh>
    <rPh sb="94" eb="95">
      <t>ト</t>
    </rPh>
    <rPh sb="96" eb="97">
      <t>ク</t>
    </rPh>
    <rPh sb="98" eb="100">
      <t>ケンゼン</t>
    </rPh>
    <rPh sb="101" eb="103">
      <t>ケイエイ</t>
    </rPh>
    <rPh sb="104" eb="106">
      <t>メザ</t>
    </rPh>
    <phoneticPr fontId="4"/>
  </si>
  <si>
    <t>【単年度収支・債務残高】
　収益的収支比率が前年度に比べ約5ポイント下がり、企業債残高対給水収益比率が約1ポイント上がった原因については、平成27年度中に温泉施設の一時休業があり、料金収入が約3,130千円減収。
【料金水準の適切性】
　温泉施設の一時休業により年間総有収水量と料金収入が減となったため、供給単価が1㎥当たり1円減収し、給水原価が1㎥当たり4円上がり前年度に比べ約1ポイント下がった。
【費用の効率性】
　温泉施設の一時休業により年間総有収水量が前年度に比べ18,338㎥減少。このことにより給水原価が約4円上がった。
【施設の効率性】
　温泉施設の一時休業により1日平均配水量が前年度に比べ約40㎥減少。このことにより施設利用率が約4ポイント悪化した。
【供給した配水量の効率性】
　配水管漏水により、有収率が前年度に比べ約3ポイント下がった。</t>
    <rPh sb="1" eb="4">
      <t>タンネンド</t>
    </rPh>
    <rPh sb="4" eb="6">
      <t>シュウシ</t>
    </rPh>
    <rPh sb="7" eb="9">
      <t>サイム</t>
    </rPh>
    <rPh sb="9" eb="11">
      <t>ザンダカ</t>
    </rPh>
    <rPh sb="14" eb="16">
      <t>シュウエキ</t>
    </rPh>
    <rPh sb="16" eb="17">
      <t>テキ</t>
    </rPh>
    <rPh sb="17" eb="19">
      <t>シュウシ</t>
    </rPh>
    <rPh sb="19" eb="21">
      <t>ヒリツ</t>
    </rPh>
    <rPh sb="22" eb="25">
      <t>ゼンネンド</t>
    </rPh>
    <rPh sb="26" eb="27">
      <t>クラ</t>
    </rPh>
    <rPh sb="28" eb="29">
      <t>ヤク</t>
    </rPh>
    <rPh sb="34" eb="35">
      <t>サ</t>
    </rPh>
    <rPh sb="38" eb="40">
      <t>キギョウ</t>
    </rPh>
    <rPh sb="40" eb="41">
      <t>サイ</t>
    </rPh>
    <rPh sb="41" eb="43">
      <t>ザンダカ</t>
    </rPh>
    <rPh sb="43" eb="44">
      <t>タイ</t>
    </rPh>
    <rPh sb="44" eb="46">
      <t>キュウスイ</t>
    </rPh>
    <rPh sb="46" eb="48">
      <t>シュウエキ</t>
    </rPh>
    <rPh sb="48" eb="50">
      <t>ヒリツ</t>
    </rPh>
    <rPh sb="51" eb="52">
      <t>ヤク</t>
    </rPh>
    <rPh sb="57" eb="58">
      <t>ウエ</t>
    </rPh>
    <rPh sb="61" eb="63">
      <t>ゲンイン</t>
    </rPh>
    <rPh sb="69" eb="71">
      <t>ヘイセイ</t>
    </rPh>
    <rPh sb="73" eb="75">
      <t>ネンド</t>
    </rPh>
    <rPh sb="75" eb="76">
      <t>ナカ</t>
    </rPh>
    <rPh sb="77" eb="79">
      <t>オンセン</t>
    </rPh>
    <rPh sb="79" eb="81">
      <t>シセツ</t>
    </rPh>
    <rPh sb="82" eb="84">
      <t>イチジ</t>
    </rPh>
    <rPh sb="84" eb="86">
      <t>キュウギョウ</t>
    </rPh>
    <rPh sb="90" eb="92">
      <t>リョウキン</t>
    </rPh>
    <rPh sb="92" eb="94">
      <t>シュウニュウ</t>
    </rPh>
    <rPh sb="95" eb="96">
      <t>ヤク</t>
    </rPh>
    <rPh sb="101" eb="103">
      <t>センエン</t>
    </rPh>
    <rPh sb="103" eb="105">
      <t>ゲンシュウ</t>
    </rPh>
    <rPh sb="109" eb="111">
      <t>リョウキン</t>
    </rPh>
    <rPh sb="111" eb="113">
      <t>スイジュン</t>
    </rPh>
    <rPh sb="114" eb="117">
      <t>テキセツセイ</t>
    </rPh>
    <rPh sb="120" eb="122">
      <t>オンセン</t>
    </rPh>
    <rPh sb="122" eb="124">
      <t>シセツ</t>
    </rPh>
    <rPh sb="125" eb="127">
      <t>イチジ</t>
    </rPh>
    <rPh sb="127" eb="129">
      <t>キュウギョウ</t>
    </rPh>
    <rPh sb="132" eb="134">
      <t>ネンカン</t>
    </rPh>
    <rPh sb="134" eb="135">
      <t>ソウ</t>
    </rPh>
    <rPh sb="135" eb="136">
      <t>ア</t>
    </rPh>
    <rPh sb="153" eb="155">
      <t>キョウキュウ</t>
    </rPh>
    <rPh sb="155" eb="157">
      <t>タンカ</t>
    </rPh>
    <rPh sb="160" eb="161">
      <t>ア</t>
    </rPh>
    <rPh sb="164" eb="165">
      <t>エン</t>
    </rPh>
    <rPh sb="165" eb="167">
      <t>ゲンシュウ</t>
    </rPh>
    <rPh sb="169" eb="171">
      <t>キュウスイ</t>
    </rPh>
    <rPh sb="171" eb="173">
      <t>ゲンカ</t>
    </rPh>
    <rPh sb="176" eb="177">
      <t>ア</t>
    </rPh>
    <rPh sb="180" eb="181">
      <t>エン</t>
    </rPh>
    <rPh sb="181" eb="182">
      <t>ア</t>
    </rPh>
    <rPh sb="184" eb="187">
      <t>ゼンネンド</t>
    </rPh>
    <rPh sb="188" eb="189">
      <t>クラ</t>
    </rPh>
    <rPh sb="190" eb="191">
      <t>ヤク</t>
    </rPh>
    <rPh sb="196" eb="197">
      <t>サ</t>
    </rPh>
    <rPh sb="204" eb="206">
      <t>ヒヨウ</t>
    </rPh>
    <rPh sb="207" eb="210">
      <t>コウリツセイ</t>
    </rPh>
    <rPh sb="213" eb="215">
      <t>オンセン</t>
    </rPh>
    <rPh sb="215" eb="217">
      <t>シセツ</t>
    </rPh>
    <rPh sb="218" eb="220">
      <t>イチジ</t>
    </rPh>
    <rPh sb="220" eb="222">
      <t>キュウギョウ</t>
    </rPh>
    <rPh sb="225" eb="227">
      <t>ネンカン</t>
    </rPh>
    <rPh sb="227" eb="228">
      <t>ソウ</t>
    </rPh>
    <rPh sb="233" eb="236">
      <t>ゼンネンド</t>
    </rPh>
    <rPh sb="237" eb="238">
      <t>クラ</t>
    </rPh>
    <rPh sb="246" eb="248">
      <t>ゲンショウ</t>
    </rPh>
    <rPh sb="256" eb="260">
      <t>キュウスイゲンカ</t>
    </rPh>
    <rPh sb="261" eb="262">
      <t>ヤク</t>
    </rPh>
    <rPh sb="263" eb="264">
      <t>エン</t>
    </rPh>
    <rPh sb="264" eb="265">
      <t>ア</t>
    </rPh>
    <rPh sb="272" eb="274">
      <t>シセツ</t>
    </rPh>
    <rPh sb="275" eb="278">
      <t>コウリツセイ</t>
    </rPh>
    <rPh sb="281" eb="283">
      <t>オンセン</t>
    </rPh>
    <rPh sb="283" eb="285">
      <t>シセツ</t>
    </rPh>
    <rPh sb="286" eb="288">
      <t>イチジ</t>
    </rPh>
    <rPh sb="288" eb="290">
      <t>キュウギョウ</t>
    </rPh>
    <rPh sb="294" eb="295">
      <t>ヒ</t>
    </rPh>
    <rPh sb="295" eb="297">
      <t>ヘイキン</t>
    </rPh>
    <rPh sb="297" eb="299">
      <t>ハイスイ</t>
    </rPh>
    <rPh sb="299" eb="300">
      <t>リョウ</t>
    </rPh>
    <rPh sb="301" eb="304">
      <t>ゼンネンド</t>
    </rPh>
    <rPh sb="305" eb="306">
      <t>クラ</t>
    </rPh>
    <rPh sb="307" eb="308">
      <t>ヤク</t>
    </rPh>
    <rPh sb="311" eb="313">
      <t>ゲンショウ</t>
    </rPh>
    <rPh sb="321" eb="323">
      <t>シセツ</t>
    </rPh>
    <rPh sb="323" eb="326">
      <t>リヨウリツ</t>
    </rPh>
    <rPh sb="327" eb="328">
      <t>ヤク</t>
    </rPh>
    <rPh sb="333" eb="335">
      <t>アッカ</t>
    </rPh>
    <rPh sb="341" eb="343">
      <t>キョウキュウ</t>
    </rPh>
    <rPh sb="345" eb="347">
      <t>ハイスイ</t>
    </rPh>
    <rPh sb="347" eb="348">
      <t>リョウ</t>
    </rPh>
    <rPh sb="349" eb="352">
      <t>コウリツセイ</t>
    </rPh>
    <rPh sb="355" eb="357">
      <t>ハイスイ</t>
    </rPh>
    <rPh sb="357" eb="358">
      <t>クダ</t>
    </rPh>
    <rPh sb="358" eb="360">
      <t>ロウスイ</t>
    </rPh>
    <rPh sb="364" eb="365">
      <t>ユウ</t>
    </rPh>
    <rPh sb="374" eb="375">
      <t>ヤク</t>
    </rPh>
    <rPh sb="380" eb="381">
      <t>サ</t>
    </rPh>
    <phoneticPr fontId="4"/>
  </si>
  <si>
    <t>【管路の更新投資の実施状況】
　単年度収支が毎年度赤字となっている上に高齢化・過疎化の進行が著しい当町にあっては、料金収入の増収は難しい。
　このような状況から管路更新は困難となるが、財源を確保し、実施に努めたい。
　直近の管路更新は平成22年度(国の交付金により実施)
　本町は水道施設が点在していることから広域化のメリットはないと考えており、広域化及び共同管理の予定なし。共同購入については現在協議中。</t>
    <rPh sb="1" eb="3">
      <t>カンロ</t>
    </rPh>
    <rPh sb="4" eb="6">
      <t>コウシン</t>
    </rPh>
    <rPh sb="6" eb="8">
      <t>トウシ</t>
    </rPh>
    <rPh sb="9" eb="11">
      <t>ジッシ</t>
    </rPh>
    <rPh sb="11" eb="13">
      <t>ジョウキョウ</t>
    </rPh>
    <rPh sb="16" eb="19">
      <t>タンネンド</t>
    </rPh>
    <rPh sb="19" eb="21">
      <t>シュウシ</t>
    </rPh>
    <rPh sb="22" eb="24">
      <t>マイトシ</t>
    </rPh>
    <rPh sb="24" eb="25">
      <t>ド</t>
    </rPh>
    <rPh sb="25" eb="27">
      <t>アカジ</t>
    </rPh>
    <rPh sb="33" eb="34">
      <t>ウエ</t>
    </rPh>
    <rPh sb="39" eb="42">
      <t>カソカ</t>
    </rPh>
    <rPh sb="43" eb="45">
      <t>シンコウ</t>
    </rPh>
    <rPh sb="46" eb="47">
      <t>イチジル</t>
    </rPh>
    <rPh sb="49" eb="51">
      <t>トウチョウ</t>
    </rPh>
    <rPh sb="57" eb="59">
      <t>リョウキン</t>
    </rPh>
    <rPh sb="59" eb="61">
      <t>シュウニュウ</t>
    </rPh>
    <rPh sb="62" eb="64">
      <t>ゾウシュウ</t>
    </rPh>
    <rPh sb="65" eb="66">
      <t>ムズカ</t>
    </rPh>
    <rPh sb="76" eb="78">
      <t>ジョウキョウ</t>
    </rPh>
    <rPh sb="80" eb="82">
      <t>カンロ</t>
    </rPh>
    <rPh sb="82" eb="84">
      <t>コウシン</t>
    </rPh>
    <rPh sb="85" eb="87">
      <t>コンナン</t>
    </rPh>
    <rPh sb="92" eb="94">
      <t>ザイゲン</t>
    </rPh>
    <rPh sb="95" eb="97">
      <t>カクホ</t>
    </rPh>
    <rPh sb="99" eb="101">
      <t>ジッシ</t>
    </rPh>
    <rPh sb="102" eb="103">
      <t>ツト</t>
    </rPh>
    <rPh sb="109" eb="111">
      <t>チョッキン</t>
    </rPh>
    <rPh sb="112" eb="114">
      <t>カンロ</t>
    </rPh>
    <rPh sb="114" eb="116">
      <t>コウシン</t>
    </rPh>
    <rPh sb="117" eb="119">
      <t>ヘイセイ</t>
    </rPh>
    <rPh sb="121" eb="123">
      <t>ネンド</t>
    </rPh>
    <rPh sb="124" eb="125">
      <t>クニ</t>
    </rPh>
    <rPh sb="126" eb="129">
      <t>コウフキン</t>
    </rPh>
    <rPh sb="132" eb="134">
      <t>ジッシ</t>
    </rPh>
    <rPh sb="137" eb="139">
      <t>ホンチョウ</t>
    </rPh>
    <rPh sb="140" eb="142">
      <t>スイドウ</t>
    </rPh>
    <rPh sb="142" eb="144">
      <t>シセツ</t>
    </rPh>
    <rPh sb="145" eb="147">
      <t>テンザイ</t>
    </rPh>
    <rPh sb="155" eb="158">
      <t>コウイキカ</t>
    </rPh>
    <rPh sb="167" eb="168">
      <t>カンガ</t>
    </rPh>
    <rPh sb="173" eb="176">
      <t>コウイキカ</t>
    </rPh>
    <rPh sb="176" eb="177">
      <t>オヨ</t>
    </rPh>
    <rPh sb="178" eb="180">
      <t>キョウドウ</t>
    </rPh>
    <rPh sb="180" eb="182">
      <t>カンリ</t>
    </rPh>
    <rPh sb="183" eb="185">
      <t>ヨテイ</t>
    </rPh>
    <rPh sb="188" eb="190">
      <t>キョウドウ</t>
    </rPh>
    <rPh sb="190" eb="192">
      <t>コウニュウ</t>
    </rPh>
    <rPh sb="197" eb="199">
      <t>ゲンザイ</t>
    </rPh>
    <rPh sb="199" eb="201">
      <t>キョウギ</t>
    </rPh>
    <rPh sb="201" eb="202">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</si>
</sst>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154528"/>
        <c:axId val="17443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28154528"/>
        <c:axId val="174439888"/>
      </c:lineChart>
      <c:dateAx>
        <c:axId val="128154528"/>
        <c:scaling>
          <c:orientation val="minMax"/>
        </c:scaling>
        <c:delete val="1"/>
        <c:axPos val="b"/>
        <c:numFmt formatCode="ge" sourceLinked="1"/>
        <c:majorTickMark val="none"/>
        <c:minorTickMark val="none"/>
        <c:tickLblPos val="none"/>
        <c:crossAx val="174439888"/>
        <c:crosses val="autoZero"/>
        <c:auto val="1"/>
        <c:lblOffset val="100"/>
        <c:baseTimeUnit val="years"/>
      </c:dateAx>
      <c:valAx>
        <c:axId val="17443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60.74</c:v>
                </c:pt>
                <c:pt idx="1">
                  <c:v>60.84</c:v>
                </c:pt>
                <c:pt idx="2">
                  <c:v>56.39</c:v>
                </c:pt>
                <c:pt idx="3">
                  <c:v>57.56</c:v>
                </c:pt>
                <c:pt idx="4">
                  <c:v>54.08</c:v>
                </c:pt>
              </c:numCache>
            </c:numRef>
          </c:val>
        </c:ser>
        <c:dLbls>
          <c:showLegendKey val="0"/>
          <c:showVal val="0"/>
          <c:showCatName val="0"/>
          <c:showSerName val="0"/>
          <c:showPercent val="0"/>
          <c:showBubbleSize val="0"/>
        </c:dLbls>
        <c:gapWidth val="150"/>
        <c:axId val="173933976"/>
        <c:axId val="17393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73933976"/>
        <c:axId val="173933584"/>
      </c:lineChart>
      <c:dateAx>
        <c:axId val="173933976"/>
        <c:scaling>
          <c:orientation val="minMax"/>
        </c:scaling>
        <c:delete val="1"/>
        <c:axPos val="b"/>
        <c:numFmt formatCode="ge" sourceLinked="1"/>
        <c:majorTickMark val="none"/>
        <c:minorTickMark val="none"/>
        <c:tickLblPos val="none"/>
        <c:crossAx val="173933584"/>
        <c:crosses val="autoZero"/>
        <c:auto val="1"/>
        <c:lblOffset val="100"/>
        <c:baseTimeUnit val="years"/>
      </c:dateAx>
      <c:valAx>
        <c:axId val="17393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87.81</c:v>
                </c:pt>
                <c:pt idx="1">
                  <c:v>85.8</c:v>
                </c:pt>
                <c:pt idx="2">
                  <c:v>90.03</c:v>
                </c:pt>
                <c:pt idx="3">
                  <c:v>90.34</c:v>
                </c:pt>
                <c:pt idx="4">
                  <c:v>87.88</c:v>
                </c:pt>
              </c:numCache>
            </c:numRef>
          </c:val>
        </c:ser>
        <c:dLbls>
          <c:showLegendKey val="0"/>
          <c:showVal val="0"/>
          <c:showCatName val="0"/>
          <c:showSerName val="0"/>
          <c:showPercent val="0"/>
          <c:showBubbleSize val="0"/>
        </c:dLbls>
        <c:gapWidth val="150"/>
        <c:axId val="175477552"/>
        <c:axId val="17547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75477552"/>
        <c:axId val="175477944"/>
      </c:lineChart>
      <c:dateAx>
        <c:axId val="175477552"/>
        <c:scaling>
          <c:orientation val="minMax"/>
        </c:scaling>
        <c:delete val="1"/>
        <c:axPos val="b"/>
        <c:numFmt formatCode="ge" sourceLinked="1"/>
        <c:majorTickMark val="none"/>
        <c:minorTickMark val="none"/>
        <c:tickLblPos val="none"/>
        <c:crossAx val="175477944"/>
        <c:crosses val="autoZero"/>
        <c:auto val="1"/>
        <c:lblOffset val="100"/>
        <c:baseTimeUnit val="years"/>
      </c:dateAx>
      <c:valAx>
        <c:axId val="1754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56.42</c:v>
                </c:pt>
                <c:pt idx="1">
                  <c:v>45.78</c:v>
                </c:pt>
                <c:pt idx="2">
                  <c:v>70.47</c:v>
                </c:pt>
                <c:pt idx="3">
                  <c:v>74.13</c:v>
                </c:pt>
                <c:pt idx="4">
                  <c:v>69.45</c:v>
                </c:pt>
              </c:numCache>
            </c:numRef>
          </c:val>
        </c:ser>
        <c:dLbls>
          <c:showLegendKey val="0"/>
          <c:showVal val="0"/>
          <c:showCatName val="0"/>
          <c:showSerName val="0"/>
          <c:showPercent val="0"/>
          <c:showBubbleSize val="0"/>
        </c:dLbls>
        <c:gapWidth val="150"/>
        <c:axId val="175188720"/>
        <c:axId val="17519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75188720"/>
        <c:axId val="175193200"/>
      </c:lineChart>
      <c:dateAx>
        <c:axId val="175188720"/>
        <c:scaling>
          <c:orientation val="minMax"/>
        </c:scaling>
        <c:delete val="1"/>
        <c:axPos val="b"/>
        <c:numFmt formatCode="ge" sourceLinked="1"/>
        <c:majorTickMark val="none"/>
        <c:minorTickMark val="none"/>
        <c:tickLblPos val="none"/>
        <c:crossAx val="175193200"/>
        <c:crosses val="autoZero"/>
        <c:auto val="1"/>
        <c:lblOffset val="100"/>
        <c:baseTimeUnit val="years"/>
      </c:dateAx>
      <c:valAx>
        <c:axId val="17519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214456"/>
        <c:axId val="17521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214456"/>
        <c:axId val="175214840"/>
      </c:lineChart>
      <c:dateAx>
        <c:axId val="175214456"/>
        <c:scaling>
          <c:orientation val="minMax"/>
        </c:scaling>
        <c:delete val="1"/>
        <c:axPos val="b"/>
        <c:numFmt formatCode="ge" sourceLinked="1"/>
        <c:majorTickMark val="none"/>
        <c:minorTickMark val="none"/>
        <c:tickLblPos val="none"/>
        <c:crossAx val="175214840"/>
        <c:crosses val="autoZero"/>
        <c:auto val="1"/>
        <c:lblOffset val="100"/>
        <c:baseTimeUnit val="years"/>
      </c:dateAx>
      <c:valAx>
        <c:axId val="17521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1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931232"/>
        <c:axId val="17393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931232"/>
        <c:axId val="173931624"/>
      </c:lineChart>
      <c:dateAx>
        <c:axId val="173931232"/>
        <c:scaling>
          <c:orientation val="minMax"/>
        </c:scaling>
        <c:delete val="1"/>
        <c:axPos val="b"/>
        <c:numFmt formatCode="ge" sourceLinked="1"/>
        <c:majorTickMark val="none"/>
        <c:minorTickMark val="none"/>
        <c:tickLblPos val="none"/>
        <c:crossAx val="173931624"/>
        <c:crosses val="autoZero"/>
        <c:auto val="1"/>
        <c:lblOffset val="100"/>
        <c:baseTimeUnit val="years"/>
      </c:dateAx>
      <c:valAx>
        <c:axId val="1739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975360"/>
        <c:axId val="17497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975360"/>
        <c:axId val="174975752"/>
      </c:lineChart>
      <c:dateAx>
        <c:axId val="174975360"/>
        <c:scaling>
          <c:orientation val="minMax"/>
        </c:scaling>
        <c:delete val="1"/>
        <c:axPos val="b"/>
        <c:numFmt formatCode="ge" sourceLinked="1"/>
        <c:majorTickMark val="none"/>
        <c:minorTickMark val="none"/>
        <c:tickLblPos val="none"/>
        <c:crossAx val="174975752"/>
        <c:crosses val="autoZero"/>
        <c:auto val="1"/>
        <c:lblOffset val="100"/>
        <c:baseTimeUnit val="years"/>
      </c:dateAx>
      <c:valAx>
        <c:axId val="17497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976928"/>
        <c:axId val="17497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976928"/>
        <c:axId val="174977320"/>
      </c:lineChart>
      <c:dateAx>
        <c:axId val="174976928"/>
        <c:scaling>
          <c:orientation val="minMax"/>
        </c:scaling>
        <c:delete val="1"/>
        <c:axPos val="b"/>
        <c:numFmt formatCode="ge" sourceLinked="1"/>
        <c:majorTickMark val="none"/>
        <c:minorTickMark val="none"/>
        <c:tickLblPos val="none"/>
        <c:crossAx val="174977320"/>
        <c:crosses val="autoZero"/>
        <c:auto val="1"/>
        <c:lblOffset val="100"/>
        <c:baseTimeUnit val="years"/>
      </c:dateAx>
      <c:valAx>
        <c:axId val="1749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1057.48</c:v>
                </c:pt>
                <c:pt idx="1">
                  <c:v>846.56</c:v>
                </c:pt>
                <c:pt idx="2">
                  <c:v>696.51</c:v>
                </c:pt>
                <c:pt idx="3">
                  <c:v>591.54</c:v>
                </c:pt>
                <c:pt idx="4">
                  <c:v>593.55999999999995</c:v>
                </c:pt>
              </c:numCache>
            </c:numRef>
          </c:val>
        </c:ser>
        <c:dLbls>
          <c:showLegendKey val="0"/>
          <c:showVal val="0"/>
          <c:showCatName val="0"/>
          <c:showSerName val="0"/>
          <c:showPercent val="0"/>
          <c:showBubbleSize val="0"/>
        </c:dLbls>
        <c:gapWidth val="150"/>
        <c:axId val="174978496"/>
        <c:axId val="17514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74978496"/>
        <c:axId val="175140872"/>
      </c:lineChart>
      <c:dateAx>
        <c:axId val="174978496"/>
        <c:scaling>
          <c:orientation val="minMax"/>
        </c:scaling>
        <c:delete val="1"/>
        <c:axPos val="b"/>
        <c:numFmt formatCode="ge" sourceLinked="1"/>
        <c:majorTickMark val="none"/>
        <c:minorTickMark val="none"/>
        <c:tickLblPos val="none"/>
        <c:crossAx val="175140872"/>
        <c:crosses val="autoZero"/>
        <c:auto val="1"/>
        <c:lblOffset val="100"/>
        <c:baseTimeUnit val="years"/>
      </c:dateAx>
      <c:valAx>
        <c:axId val="17514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37.9</c:v>
                </c:pt>
                <c:pt idx="1">
                  <c:v>38.4</c:v>
                </c:pt>
                <c:pt idx="2">
                  <c:v>63.11</c:v>
                </c:pt>
                <c:pt idx="3">
                  <c:v>65.459999999999994</c:v>
                </c:pt>
                <c:pt idx="4">
                  <c:v>64.08</c:v>
                </c:pt>
              </c:numCache>
            </c:numRef>
          </c:val>
        </c:ser>
        <c:dLbls>
          <c:showLegendKey val="0"/>
          <c:showVal val="0"/>
          <c:showCatName val="0"/>
          <c:showSerName val="0"/>
          <c:showPercent val="0"/>
          <c:showBubbleSize val="0"/>
        </c:dLbls>
        <c:gapWidth val="150"/>
        <c:axId val="175142048"/>
        <c:axId val="17514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75142048"/>
        <c:axId val="175142440"/>
      </c:lineChart>
      <c:dateAx>
        <c:axId val="175142048"/>
        <c:scaling>
          <c:orientation val="minMax"/>
        </c:scaling>
        <c:delete val="1"/>
        <c:axPos val="b"/>
        <c:numFmt formatCode="ge" sourceLinked="1"/>
        <c:majorTickMark val="none"/>
        <c:minorTickMark val="none"/>
        <c:tickLblPos val="none"/>
        <c:crossAx val="175142440"/>
        <c:crosses val="autoZero"/>
        <c:auto val="1"/>
        <c:lblOffset val="100"/>
        <c:baseTimeUnit val="years"/>
      </c:dateAx>
      <c:valAx>
        <c:axId val="17514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323.94</c:v>
                </c:pt>
                <c:pt idx="1">
                  <c:v>353.84</c:v>
                </c:pt>
                <c:pt idx="2">
                  <c:v>244.86</c:v>
                </c:pt>
                <c:pt idx="3">
                  <c:v>248.74</c:v>
                </c:pt>
                <c:pt idx="4">
                  <c:v>252.98</c:v>
                </c:pt>
              </c:numCache>
            </c:numRef>
          </c:val>
        </c:ser>
        <c:dLbls>
          <c:showLegendKey val="0"/>
          <c:showVal val="0"/>
          <c:showCatName val="0"/>
          <c:showSerName val="0"/>
          <c:showPercent val="0"/>
          <c:showBubbleSize val="0"/>
        </c:dLbls>
        <c:gapWidth val="150"/>
        <c:axId val="174974968"/>
        <c:axId val="1751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74974968"/>
        <c:axId val="175143616"/>
      </c:lineChart>
      <c:dateAx>
        <c:axId val="174974968"/>
        <c:scaling>
          <c:orientation val="minMax"/>
        </c:scaling>
        <c:delete val="1"/>
        <c:axPos val="b"/>
        <c:numFmt formatCode="ge" sourceLinked="1"/>
        <c:majorTickMark val="none"/>
        <c:minorTickMark val="none"/>
        <c:tickLblPos val="none"/>
        <c:crossAx val="175143616"/>
        <c:crosses val="autoZero"/>
        <c:auto val="1"/>
        <c:lblOffset val="100"/>
        <c:baseTimeUnit val="years"/>
      </c:dateAx>
      <c:valAx>
        <c:axId val="175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7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笠置町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1468</v>
      </c>
      <c r="AJ8" s="74"/>
      <c r="AK8" s="74"/>
      <c r="AL8" s="74"/>
      <c r="AM8" s="74"/>
      <c r="AN8" s="74"/>
      <c r="AO8" s="74"/>
      <c r="AP8" s="75"/>
      <c r="AQ8" s="56">
        <f>データ!R6</f>
        <v>23.52</v>
      </c>
      <c r="AR8" s="56"/>
      <c r="AS8" s="56"/>
      <c r="AT8" s="56"/>
      <c r="AU8" s="56"/>
      <c r="AV8" s="56"/>
      <c r="AW8" s="56"/>
      <c r="AX8" s="56"/>
      <c r="AY8" s="56">
        <f>データ!S6</f>
        <v>62.41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98.76</v>
      </c>
      <c r="S10" s="56"/>
      <c r="T10" s="56"/>
      <c r="U10" s="56"/>
      <c r="V10" s="56"/>
      <c r="W10" s="56"/>
      <c r="X10" s="56"/>
      <c r="Y10" s="56"/>
      <c r="Z10" s="64">
        <f>データ!P6</f>
        <v>2878</v>
      </c>
      <c r="AA10" s="64"/>
      <c r="AB10" s="64"/>
      <c r="AC10" s="64"/>
      <c r="AD10" s="64"/>
      <c r="AE10" s="64"/>
      <c r="AF10" s="64"/>
      <c r="AG10" s="64"/>
      <c r="AH10" s="2"/>
      <c r="AI10" s="64">
        <f>データ!T6</f>
        <v>1428</v>
      </c>
      <c r="AJ10" s="64"/>
      <c r="AK10" s="64"/>
      <c r="AL10" s="64"/>
      <c r="AM10" s="64"/>
      <c r="AN10" s="64"/>
      <c r="AO10" s="64"/>
      <c r="AP10" s="64"/>
      <c r="AQ10" s="56">
        <f>データ!U6</f>
        <v>2.2000000000000002</v>
      </c>
      <c r="AR10" s="56"/>
      <c r="AS10" s="56"/>
      <c r="AT10" s="56"/>
      <c r="AU10" s="56"/>
      <c r="AV10" s="56"/>
      <c r="AW10" s="56"/>
      <c r="AX10" s="56"/>
      <c r="AY10" s="56">
        <f>データ!V6</f>
        <v>649.09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263648</v>
      </c>
      <c r="D6" s="31">
        <f t="shared" si="3"/>
        <v>47</v>
      </c>
      <c r="E6" s="31">
        <f t="shared" si="3"/>
        <v>1</v>
      </c>
      <c r="F6" s="31">
        <f t="shared" si="3"/>
        <v>0</v>
      </c>
      <c r="G6" s="31">
        <f t="shared" si="3"/>
        <v>0</v>
      </c>
      <c r="H6" s="31" t="str">
        <f t="shared" si="3"/>
        <v>京都府　笠置町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98.76</v>
      </c>
      <c r="P6" s="32">
        <f t="shared" si="3"/>
        <v>2878</v>
      </c>
      <c r="Q6" s="32">
        <f t="shared" si="3"/>
        <v>1468</v>
      </c>
      <c r="R6" s="32">
        <f t="shared" si="3"/>
        <v>23.52</v>
      </c>
      <c r="S6" s="32">
        <f t="shared" si="3"/>
        <v>62.41</v>
      </c>
      <c r="T6" s="32">
        <f t="shared" si="3"/>
        <v>1428</v>
      </c>
      <c r="U6" s="32">
        <f t="shared" si="3"/>
        <v>2.2000000000000002</v>
      </c>
      <c r="V6" s="32">
        <f t="shared" si="3"/>
        <v>649.09</v>
      </c>
      <c r="W6" s="33">
        <f>IF(W7="",NA(),W7)</f>
        <v>56.42</v>
      </c>
      <c r="X6" s="33">
        <f t="shared" ref="X6:AF6" si="4">IF(X7="",NA(),X7)</f>
        <v>45.78</v>
      </c>
      <c r="Y6" s="33">
        <f t="shared" si="4"/>
        <v>70.47</v>
      </c>
      <c r="Z6" s="33">
        <f t="shared" si="4"/>
        <v>74.13</v>
      </c>
      <c r="AA6" s="33">
        <f t="shared" si="4"/>
        <v>69.45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1057.48</v>
      </c>
      <c r="BE6" s="33">
        <f t="shared" ref="BE6:BM6" si="7">IF(BE7="",NA(),BE7)</f>
        <v>846.56</v>
      </c>
      <c r="BF6" s="33">
        <f t="shared" si="7"/>
        <v>696.51</v>
      </c>
      <c r="BG6" s="33">
        <f t="shared" si="7"/>
        <v>591.54</v>
      </c>
      <c r="BH6" s="33">
        <f t="shared" si="7"/>
        <v>593.55999999999995</v>
      </c>
      <c r="BI6" s="33">
        <f t="shared" si="7"/>
        <v>1442.51</v>
      </c>
      <c r="BJ6" s="33">
        <f t="shared" si="7"/>
        <v>1496.15</v>
      </c>
      <c r="BK6" s="33">
        <f t="shared" si="7"/>
        <v>1462.56</v>
      </c>
      <c r="BL6" s="33">
        <f t="shared" si="7"/>
        <v>1486.62</v>
      </c>
      <c r="BM6" s="33">
        <f t="shared" si="7"/>
        <v>1510.14</v>
      </c>
      <c r="BN6" s="32" t="str">
        <f>IF(BN7="","",IF(BN7="-","【-】","【"&amp;SUBSTITUTE(TEXT(BN7,"#,##0.00"),"-","△")&amp;"】"))</f>
        <v>【1,242.90】</v>
      </c>
      <c r="BO6" s="33">
        <f>IF(BO7="",NA(),BO7)</f>
        <v>37.9</v>
      </c>
      <c r="BP6" s="33">
        <f t="shared" ref="BP6:BX6" si="8">IF(BP7="",NA(),BP7)</f>
        <v>38.4</v>
      </c>
      <c r="BQ6" s="33">
        <f t="shared" si="8"/>
        <v>63.11</v>
      </c>
      <c r="BR6" s="33">
        <f t="shared" si="8"/>
        <v>65.459999999999994</v>
      </c>
      <c r="BS6" s="33">
        <f t="shared" si="8"/>
        <v>64.08</v>
      </c>
      <c r="BT6" s="33">
        <f t="shared" si="8"/>
        <v>33.299999999999997</v>
      </c>
      <c r="BU6" s="33">
        <f t="shared" si="8"/>
        <v>33.01</v>
      </c>
      <c r="BV6" s="33">
        <f t="shared" si="8"/>
        <v>32.39</v>
      </c>
      <c r="BW6" s="33">
        <f t="shared" si="8"/>
        <v>24.39</v>
      </c>
      <c r="BX6" s="33">
        <f t="shared" si="8"/>
        <v>22.67</v>
      </c>
      <c r="BY6" s="32" t="str">
        <f>IF(BY7="","",IF(BY7="-","【-】","【"&amp;SUBSTITUTE(TEXT(BY7,"#,##0.00"),"-","△")&amp;"】"))</f>
        <v>【33.35】</v>
      </c>
      <c r="BZ6" s="33">
        <f>IF(BZ7="",NA(),BZ7)</f>
        <v>323.94</v>
      </c>
      <c r="CA6" s="33">
        <f t="shared" ref="CA6:CI6" si="9">IF(CA7="",NA(),CA7)</f>
        <v>353.84</v>
      </c>
      <c r="CB6" s="33">
        <f t="shared" si="9"/>
        <v>244.86</v>
      </c>
      <c r="CC6" s="33">
        <f t="shared" si="9"/>
        <v>248.74</v>
      </c>
      <c r="CD6" s="33">
        <f t="shared" si="9"/>
        <v>252.98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60.74</v>
      </c>
      <c r="CL6" s="33">
        <f t="shared" ref="CL6:CT6" si="10">IF(CL7="",NA(),CL7)</f>
        <v>60.84</v>
      </c>
      <c r="CM6" s="33">
        <f t="shared" si="10"/>
        <v>56.39</v>
      </c>
      <c r="CN6" s="33">
        <f t="shared" si="10"/>
        <v>57.56</v>
      </c>
      <c r="CO6" s="33">
        <f t="shared" si="10"/>
        <v>54.08</v>
      </c>
      <c r="CP6" s="33">
        <f t="shared" si="10"/>
        <v>50.66</v>
      </c>
      <c r="CQ6" s="33">
        <f t="shared" si="10"/>
        <v>51.11</v>
      </c>
      <c r="CR6" s="33">
        <f t="shared" si="10"/>
        <v>50.49</v>
      </c>
      <c r="CS6" s="33">
        <f t="shared" si="10"/>
        <v>48.36</v>
      </c>
      <c r="CT6" s="33">
        <f t="shared" si="10"/>
        <v>48.7</v>
      </c>
      <c r="CU6" s="32" t="str">
        <f>IF(CU7="","",IF(CU7="-","【-】","【"&amp;SUBSTITUTE(TEXT(CU7,"#,##0.00"),"-","△")&amp;"】"))</f>
        <v>【57.58】</v>
      </c>
      <c r="CV6" s="33">
        <f>IF(CV7="",NA(),CV7)</f>
        <v>87.81</v>
      </c>
      <c r="CW6" s="33">
        <f t="shared" ref="CW6:DE6" si="11">IF(CW7="",NA(),CW7)</f>
        <v>85.8</v>
      </c>
      <c r="CX6" s="33">
        <f t="shared" si="11"/>
        <v>90.03</v>
      </c>
      <c r="CY6" s="33">
        <f t="shared" si="11"/>
        <v>90.34</v>
      </c>
      <c r="CZ6" s="33">
        <f t="shared" si="11"/>
        <v>87.88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263648</v>
      </c>
      <c r="D7" s="35">
        <v>47</v>
      </c>
      <c r="E7" s="35">
        <v>1</v>
      </c>
      <c r="F7" s="35">
        <v>0</v>
      </c>
      <c r="G7" s="35">
        <v>0</v>
      </c>
      <c r="H7" s="35" t="s">
        <v>93</v>
      </c>
      <c r="I7" s="35" t="s">
        <v>94</v>
      </c>
      <c r="J7" s="35" t="s">
        <v>95</v>
      </c>
      <c r="K7" s="35" t="s">
        <v>96</v>
      </c>
      <c r="L7" s="35" t="s">
        <v>97</v>
      </c>
      <c r="M7" s="36" t="s">
        <v>98</v>
      </c>
      <c r="N7" s="36" t="s">
        <v>99</v>
      </c>
      <c r="O7" s="36">
        <v>98.76</v>
      </c>
      <c r="P7" s="36">
        <v>2878</v>
      </c>
      <c r="Q7" s="36">
        <v>1468</v>
      </c>
      <c r="R7" s="36">
        <v>23.52</v>
      </c>
      <c r="S7" s="36">
        <v>62.41</v>
      </c>
      <c r="T7" s="36">
        <v>1428</v>
      </c>
      <c r="U7" s="36">
        <v>2.2000000000000002</v>
      </c>
      <c r="V7" s="36">
        <v>649.09</v>
      </c>
      <c r="W7" s="36">
        <v>56.42</v>
      </c>
      <c r="X7" s="36">
        <v>45.78</v>
      </c>
      <c r="Y7" s="36">
        <v>70.47</v>
      </c>
      <c r="Z7" s="36">
        <v>74.13</v>
      </c>
      <c r="AA7" s="36">
        <v>69.45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1057.48</v>
      </c>
      <c r="BE7" s="36">
        <v>846.56</v>
      </c>
      <c r="BF7" s="36">
        <v>696.51</v>
      </c>
      <c r="BG7" s="36">
        <v>591.54</v>
      </c>
      <c r="BH7" s="36">
        <v>593.55999999999995</v>
      </c>
      <c r="BI7" s="36">
        <v>1442.51</v>
      </c>
      <c r="BJ7" s="36">
        <v>1496.15</v>
      </c>
      <c r="BK7" s="36">
        <v>1462.56</v>
      </c>
      <c r="BL7" s="36">
        <v>1486.62</v>
      </c>
      <c r="BM7" s="36">
        <v>1510.14</v>
      </c>
      <c r="BN7" s="36">
        <v>1242.9000000000001</v>
      </c>
      <c r="BO7" s="36">
        <v>37.9</v>
      </c>
      <c r="BP7" s="36">
        <v>38.4</v>
      </c>
      <c r="BQ7" s="36">
        <v>63.11</v>
      </c>
      <c r="BR7" s="36">
        <v>65.459999999999994</v>
      </c>
      <c r="BS7" s="36">
        <v>64.08</v>
      </c>
      <c r="BT7" s="36">
        <v>33.299999999999997</v>
      </c>
      <c r="BU7" s="36">
        <v>33.01</v>
      </c>
      <c r="BV7" s="36">
        <v>32.39</v>
      </c>
      <c r="BW7" s="36">
        <v>24.39</v>
      </c>
      <c r="BX7" s="36">
        <v>22.67</v>
      </c>
      <c r="BY7" s="36">
        <v>33.35</v>
      </c>
      <c r="BZ7" s="36">
        <v>323.94</v>
      </c>
      <c r="CA7" s="36">
        <v>353.84</v>
      </c>
      <c r="CB7" s="36">
        <v>244.86</v>
      </c>
      <c r="CC7" s="36">
        <v>248.74</v>
      </c>
      <c r="CD7" s="36">
        <v>252.98</v>
      </c>
      <c r="CE7" s="36">
        <v>526.57000000000005</v>
      </c>
      <c r="CF7" s="36">
        <v>523.08000000000004</v>
      </c>
      <c r="CG7" s="36">
        <v>530.83000000000004</v>
      </c>
      <c r="CH7" s="36">
        <v>734.18</v>
      </c>
      <c r="CI7" s="36">
        <v>789.62</v>
      </c>
      <c r="CJ7" s="36">
        <v>524.69000000000005</v>
      </c>
      <c r="CK7" s="36">
        <v>60.74</v>
      </c>
      <c r="CL7" s="36">
        <v>60.84</v>
      </c>
      <c r="CM7" s="36">
        <v>56.39</v>
      </c>
      <c r="CN7" s="36">
        <v>57.56</v>
      </c>
      <c r="CO7" s="36">
        <v>54.08</v>
      </c>
      <c r="CP7" s="36">
        <v>50.66</v>
      </c>
      <c r="CQ7" s="36">
        <v>51.11</v>
      </c>
      <c r="CR7" s="36">
        <v>50.49</v>
      </c>
      <c r="CS7" s="36">
        <v>48.36</v>
      </c>
      <c r="CT7" s="36">
        <v>48.7</v>
      </c>
      <c r="CU7" s="36">
        <v>57.58</v>
      </c>
      <c r="CV7" s="36">
        <v>87.81</v>
      </c>
      <c r="CW7" s="36">
        <v>85.8</v>
      </c>
      <c r="CX7" s="36">
        <v>90.03</v>
      </c>
      <c r="CY7" s="36">
        <v>90.34</v>
      </c>
      <c r="CZ7" s="36">
        <v>87.88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植田 将行</cp:lastModifiedBy>
  <cp:lastPrinted>2017-02-01T02:13:53Z</cp:lastPrinted>
  <dcterms:created xsi:type="dcterms:W3CDTF">2016-12-02T02:19:40Z</dcterms:created>
  <dcterms:modified xsi:type="dcterms:W3CDTF">2017-02-19T13:33:41Z</dcterms:modified>
  <cp:category/>
</cp:coreProperties>
</file>