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<sst xmlns="http://schemas.openxmlformats.org/spreadsheetml/2006/main" count="217" uniqueCount="107">
  <si>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</si>
  <si>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</si>
  <si>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</si>
  <si>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</si>
  <si>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</si>
  <si>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</si>
  <si>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</si>
  <si>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</si>
  <si>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</si>
  <si>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</si>
  <si>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</si>
  <si>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</si>
  <si>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</si>
  <si>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</si>
  <si>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</si>
  <si>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</si>
  <si>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</si>
  <si>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</si>
  <si>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</si>
  <si>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</si>
  <si>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</si>
  <si>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</si>
  <si>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</si>
  <si>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</si>
  <si>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</si>
  <si>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</si>
  <si>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</si>
  <si>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</si>
  <si>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</si>
  <si>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</si>
  <si>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</si>
  <si>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</si>
  <si>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</si>
  <si>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</si>
  <si>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</si>
  <si>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</si>
  <si>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</si>
  <si>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</si>
  <si>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</si>
  <si>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</si>
  <si>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</si>
  <si>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</si>
  <si>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</si>
  <si>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</si>
  <si>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</si>
  <si>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</si>
  <si>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</si>
  <si>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</si>
  <si>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</si>
  <si>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</si>
  <si>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</si>
  <si>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</si>
  <si>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</si>
  <si>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</si>
  <si>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</si>
  <si>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</si>
  <si>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</si>
  <si>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</si>
  <si>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</si>
  <si>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</si>
  <si>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</si>
  <si>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</si>
  <si>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</si>
  <si>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</si>
  <si>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</si>
  <si>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</si>
  <si>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</si>
  <si>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</si>
  <si>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</si>
  <si>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</si>
  <si>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</si>
  <si>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</si>
  <si>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</si>
  <si>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</si>
  <si>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</si>
  <si>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</si>
  <si>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</si>
  <si>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</si>
  <si>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</si>
  <si>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</si>
  <si>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</si>
  <si>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</si>
  <si>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</si>
  <si>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</si>
  <si>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</si>
  <si>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</si>
  <si>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</si>
  <si>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</si>
  <si>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</si>
  <si>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</si>
  <si>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</si>
  <si>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</si>
  <si>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</si>
  <si>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井手町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</si>
  <si>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</si>
  <si>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</si>
  <si>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</si>
  <si>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</si>
  <si>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</si>
  <si>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</si>
  <si>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</si>
  <si>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</si>
  <si>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</si>
  <si>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</si>
  <si>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「経常収支比率」、</t>
    </r>
    <r>
      <rPr>
        <sz val="11"/>
        <rFont val="ＭＳ ゴシック"/>
        <family val="3"/>
        <charset val="128"/>
      </rPr>
      <t>「料金回収率」及び「給水原価」より、原価削減努力により、平成２７年度は黒字になっているものの、経年で見ると赤字のため、経営状況は不安定で、給水に係る費用のほとんどを給水収益で賄っているが、人口減少・節水意識の向上等により給水収益が減少傾向にあることが分かる。
　また、「流動比率」より、短期的な債務に対する支払能力は有していることが分かるが、年々減少傾向にあり、今後の更新投資により、更に悪化する可能性がある。</t>
    </r>
    <r>
      <rPr>
        <sz val="11"/>
        <color theme="1"/>
        <rFont val="ＭＳ ゴシック"/>
        <family val="3"/>
        <charset val="128"/>
      </rPr>
      <t xml:space="preserve">
　また、「企業債残高対給水収益比率」より、企業債残高は減少傾向にあるものの、今後の改築・更新投資・維持管理事業の実施により、企業債残高が増加する可能性もあるため、投資規模は適切であるか、料金水準は適正かどうかの検討、有収率向上による料金収入の確保に努めていく必要がある。
</t>
    </r>
    <r>
      <rPr>
        <sz val="11"/>
        <color rgb="FFFF0000"/>
        <rFont val="ＭＳ ゴシック"/>
        <family val="3"/>
        <charset val="128"/>
      </rPr>
      <t xml:space="preserve">　
</t>
    </r>
    <rPh sb="2" eb="4">
      <t>ケイジョウ</t>
    </rPh>
    <rPh sb="4" eb="6">
      <t>シュウシ</t>
    </rPh>
    <rPh sb="6" eb="8">
      <t>ヒリツ</t>
    </rPh>
    <rPh sb="11" eb="13">
      <t>リョウキン</t>
    </rPh>
    <rPh sb="13" eb="15">
      <t>カイシュウ</t>
    </rPh>
    <rPh sb="15" eb="16">
      <t>リツ</t>
    </rPh>
    <rPh sb="17" eb="18">
      <t>オヨ</t>
    </rPh>
    <rPh sb="20" eb="22">
      <t>キュウスイ</t>
    </rPh>
    <rPh sb="22" eb="23">
      <t>ゲン</t>
    </rPh>
    <rPh sb="23" eb="24">
      <t>カ</t>
    </rPh>
    <rPh sb="28" eb="29">
      <t>ハラ</t>
    </rPh>
    <rPh sb="29" eb="30">
      <t>カ</t>
    </rPh>
    <rPh sb="30" eb="32">
      <t>サクゲン</t>
    </rPh>
    <rPh sb="32" eb="34">
      <t>ドリョク</t>
    </rPh>
    <rPh sb="38" eb="40">
      <t>ヘイセイ</t>
    </rPh>
    <rPh sb="42" eb="44">
      <t>ネンド</t>
    </rPh>
    <rPh sb="45" eb="47">
      <t>クロジ</t>
    </rPh>
    <rPh sb="57" eb="59">
      <t>ケイネン</t>
    </rPh>
    <rPh sb="60" eb="61">
      <t>ミ</t>
    </rPh>
    <rPh sb="63" eb="65">
      <t>アカジ</t>
    </rPh>
    <rPh sb="69" eb="71">
      <t>ケイエイ</t>
    </rPh>
    <rPh sb="71" eb="73">
      <t>ジョウキョウ</t>
    </rPh>
    <rPh sb="74" eb="77">
      <t>フアンテイ</t>
    </rPh>
    <rPh sb="79" eb="81">
      <t>キュウスイ</t>
    </rPh>
    <rPh sb="82" eb="83">
      <t>カカ</t>
    </rPh>
    <rPh sb="84" eb="86">
      <t>ヒヨウ</t>
    </rPh>
    <rPh sb="92" eb="94">
      <t>キュウスイ</t>
    </rPh>
    <rPh sb="94" eb="96">
      <t>シュウエキ</t>
    </rPh>
    <rPh sb="97" eb="98">
      <t>マカナ</t>
    </rPh>
    <rPh sb="153" eb="156">
      <t>タンキテキ</t>
    </rPh>
    <rPh sb="157" eb="159">
      <t>サイム</t>
    </rPh>
    <rPh sb="160" eb="161">
      <t>タイ</t>
    </rPh>
    <rPh sb="163" eb="165">
      <t>シハライ</t>
    </rPh>
    <rPh sb="165" eb="167">
      <t>ノウリョク</t>
    </rPh>
    <rPh sb="168" eb="169">
      <t>ユウ</t>
    </rPh>
    <rPh sb="176" eb="177">
      <t>ワ</t>
    </rPh>
    <rPh sb="181" eb="183">
      <t>ネンネン</t>
    </rPh>
    <rPh sb="183" eb="185">
      <t>ゲンショウ</t>
    </rPh>
    <rPh sb="185" eb="187">
      <t>ケイコウ</t>
    </rPh>
    <rPh sb="191" eb="193">
      <t>コンゴ</t>
    </rPh>
    <rPh sb="196" eb="198">
      <t>トウシ</t>
    </rPh>
    <rPh sb="202" eb="203">
      <t>サラ</t>
    </rPh>
    <rPh sb="204" eb="205">
      <t>アク</t>
    </rPh>
    <rPh sb="205" eb="206">
      <t>カ</t>
    </rPh>
    <rPh sb="208" eb="211">
      <t>カノウセイ</t>
    </rPh>
    <rPh sb="221" eb="223">
      <t>キギョウ</t>
    </rPh>
    <rPh sb="223" eb="224">
      <t>サイ</t>
    </rPh>
    <rPh sb="224" eb="226">
      <t>ザンダカ</t>
    </rPh>
    <rPh sb="226" eb="227">
      <t>タイ</t>
    </rPh>
    <rPh sb="227" eb="229">
      <t>キュウスイ</t>
    </rPh>
    <rPh sb="229" eb="231">
      <t>シュウエキ</t>
    </rPh>
    <rPh sb="231" eb="233">
      <t>ヒリツ</t>
    </rPh>
    <rPh sb="237" eb="239">
      <t>キギョウ</t>
    </rPh>
    <rPh sb="239" eb="240">
      <t>サイ</t>
    </rPh>
    <rPh sb="240" eb="241">
      <t>ザン</t>
    </rPh>
    <rPh sb="241" eb="242">
      <t>タカ</t>
    </rPh>
    <rPh sb="243" eb="245">
      <t>ゲンショウ</t>
    </rPh>
    <rPh sb="245" eb="247">
      <t>ケイコウ</t>
    </rPh>
    <rPh sb="254" eb="256">
      <t>コンゴ</t>
    </rPh>
    <rPh sb="257" eb="259">
      <t>カイチク</t>
    </rPh>
    <rPh sb="260" eb="262">
      <t>コウシン</t>
    </rPh>
    <rPh sb="262" eb="264">
      <t>トウシ</t>
    </rPh>
    <rPh sb="265" eb="267">
      <t>イジ</t>
    </rPh>
    <rPh sb="267" eb="269">
      <t>カンリ</t>
    </rPh>
    <rPh sb="269" eb="271">
      <t>ジギョウ</t>
    </rPh>
    <rPh sb="272" eb="274">
      <t>ジッシ</t>
    </rPh>
    <rPh sb="278" eb="280">
      <t>キギョウ</t>
    </rPh>
    <rPh sb="281" eb="283">
      <t>ザンダカ</t>
    </rPh>
    <rPh sb="284" eb="286">
      <t>ゾウカ</t>
    </rPh>
    <rPh sb="288" eb="291">
      <t>カノウセイ</t>
    </rPh>
    <rPh sb="297" eb="299">
      <t>トウシ</t>
    </rPh>
    <rPh sb="299" eb="301">
      <t>キボ</t>
    </rPh>
    <rPh sb="302" eb="304">
      <t>テキセツ</t>
    </rPh>
    <rPh sb="309" eb="311">
      <t>リョウキン</t>
    </rPh>
    <rPh sb="311" eb="313">
      <t>スイジュン</t>
    </rPh>
    <rPh sb="314" eb="316">
      <t>テキセイ</t>
    </rPh>
    <rPh sb="321" eb="323">
      <t>ケントウ</t>
    </rPh>
    <rPh sb="332" eb="334">
      <t>リョウキン</t>
    </rPh>
    <rPh sb="334" eb="336">
      <t>シュウニュウ</t>
    </rPh>
    <rPh sb="337" eb="339">
      <t>カクホ</t>
    </rPh>
    <rPh sb="340" eb="341">
      <t>ツト</t>
    </rPh>
    <rPh sb="345" eb="347">
      <t>ヒツヨウ</t>
    </rPh>
    <phoneticPr fontId="4"/>
  </si>
  <si>
    <t xml:space="preserve">　「管路経年化率」より、他自治体より設備の老朽化が進んでいることが分かる。
　有収率は、類似団体と比較して数値的には高いものの、石綿管が残っており安定した水の供給が行えていない状況と言える、このため施設利用率が類似団体と比較して高くなっている。
　今後は、平成２７年度と同様に、石綿管の布設替を優先的に行い「有収率」や「管路更新率」の向上にも取り組んでいきたい。
</t>
    <rPh sb="33" eb="34">
      <t>ワ</t>
    </rPh>
    <rPh sb="39" eb="40">
      <t>ユウ</t>
    </rPh>
    <rPh sb="40" eb="41">
      <t>シュウ</t>
    </rPh>
    <rPh sb="41" eb="42">
      <t>リツ</t>
    </rPh>
    <rPh sb="44" eb="46">
      <t>ルイジ</t>
    </rPh>
    <rPh sb="46" eb="48">
      <t>ダンタイ</t>
    </rPh>
    <rPh sb="49" eb="51">
      <t>ヒカク</t>
    </rPh>
    <rPh sb="53" eb="56">
      <t>スウチテキ</t>
    </rPh>
    <rPh sb="58" eb="59">
      <t>タカ</t>
    </rPh>
    <rPh sb="73" eb="75">
      <t>アンテイ</t>
    </rPh>
    <rPh sb="77" eb="78">
      <t>ミズ</t>
    </rPh>
    <rPh sb="79" eb="81">
      <t>キョウキュウ</t>
    </rPh>
    <rPh sb="82" eb="83">
      <t>オコナ</t>
    </rPh>
    <rPh sb="88" eb="90">
      <t>ジョウキョウ</t>
    </rPh>
    <rPh sb="91" eb="92">
      <t>イ</t>
    </rPh>
    <rPh sb="99" eb="101">
      <t>シセツ</t>
    </rPh>
    <rPh sb="101" eb="104">
      <t>リヨウリツ</t>
    </rPh>
    <rPh sb="105" eb="107">
      <t>ルイジ</t>
    </rPh>
    <rPh sb="107" eb="109">
      <t>ダンタイ</t>
    </rPh>
    <rPh sb="110" eb="112">
      <t>ヒカク</t>
    </rPh>
    <rPh sb="114" eb="115">
      <t>タカ</t>
    </rPh>
    <rPh sb="124" eb="126">
      <t>コンゴ</t>
    </rPh>
    <rPh sb="128" eb="129">
      <t>タイ</t>
    </rPh>
    <rPh sb="129" eb="130">
      <t>ナ</t>
    </rPh>
    <rPh sb="132" eb="133">
      <t>トシ</t>
    </rPh>
    <rPh sb="133" eb="134">
      <t>ド</t>
    </rPh>
    <rPh sb="135" eb="137">
      <t>ドウヨウ</t>
    </rPh>
    <rPh sb="139" eb="141">
      <t>セキメン</t>
    </rPh>
    <rPh sb="141" eb="142">
      <t>カン</t>
    </rPh>
    <rPh sb="143" eb="145">
      <t>フセツ</t>
    </rPh>
    <rPh sb="145" eb="146">
      <t>カ</t>
    </rPh>
    <rPh sb="147" eb="150">
      <t>ユウセンテキ</t>
    </rPh>
    <rPh sb="151" eb="152">
      <t>オコナ</t>
    </rPh>
    <rPh sb="156" eb="157">
      <t>リツ</t>
    </rPh>
    <rPh sb="171" eb="172">
      <t>ト</t>
    </rPh>
    <rPh sb="173" eb="174">
      <t>ク</t>
    </rPh>
    <phoneticPr fontId="4"/>
  </si>
  <si>
    <t>　平成２８年度の経営戦略策定過程で、財務分析を行ったところ、現状の料金収入では「収支ギャップ」を解消できないことが判明した。
　ついては、財源確保のために収益性の向上を図る方法として、今後料金改定について検討する予定である。
　なお、計画的に石綿管布設替を実施し、引き続き有収率向上にも取り組んでいきたい。</t>
    <rPh sb="1" eb="3">
      <t>ヘイセイ</t>
    </rPh>
    <rPh sb="5" eb="7">
      <t>ネンド</t>
    </rPh>
    <rPh sb="8" eb="10">
      <t>ケイエイ</t>
    </rPh>
    <rPh sb="10" eb="12">
      <t>センリャク</t>
    </rPh>
    <rPh sb="12" eb="14">
      <t>サクテイ</t>
    </rPh>
    <rPh sb="14" eb="16">
      <t>カテイ</t>
    </rPh>
    <rPh sb="18" eb="20">
      <t>ザイム</t>
    </rPh>
    <rPh sb="20" eb="22">
      <t>ブンセキ</t>
    </rPh>
    <rPh sb="23" eb="24">
      <t>オコナ</t>
    </rPh>
    <rPh sb="30" eb="32">
      <t>ゲンジョウ</t>
    </rPh>
    <rPh sb="33" eb="35">
      <t>リョウキン</t>
    </rPh>
    <rPh sb="35" eb="37">
      <t>シュウニュウ</t>
    </rPh>
    <rPh sb="40" eb="42">
      <t>シュウシ</t>
    </rPh>
    <rPh sb="48" eb="50">
      <t>カイショウ</t>
    </rPh>
    <rPh sb="57" eb="59">
      <t>ハンメイ</t>
    </rPh>
    <rPh sb="69" eb="70">
      <t>ザイ</t>
    </rPh>
    <rPh sb="70" eb="71">
      <t>ゲン</t>
    </rPh>
    <rPh sb="71" eb="73">
      <t>カクホ</t>
    </rPh>
    <rPh sb="77" eb="80">
      <t>シュウエキセイ</t>
    </rPh>
    <rPh sb="81" eb="83">
      <t>コウジョウ</t>
    </rPh>
    <rPh sb="84" eb="85">
      <t>ハカ</t>
    </rPh>
    <rPh sb="86" eb="88">
      <t>ホウホウ</t>
    </rPh>
    <rPh sb="92" eb="94">
      <t>コンゴ</t>
    </rPh>
    <rPh sb="94" eb="96">
      <t>リョウキン</t>
    </rPh>
    <rPh sb="96" eb="98">
      <t>カイテイ</t>
    </rPh>
    <rPh sb="102" eb="104">
      <t>ケントウ</t>
    </rPh>
    <rPh sb="117" eb="120">
      <t>ケイカクテキ</t>
    </rPh>
    <rPh sb="121" eb="126">
      <t>セキメンカンフセツ</t>
    </rPh>
    <rPh sb="126" eb="127">
      <t>タイ</t>
    </rPh>
    <rPh sb="128" eb="130">
      <t>ジッシ</t>
    </rPh>
    <rPh sb="132" eb="133">
      <t>ヒ</t>
    </rPh>
    <rPh sb="134" eb="135">
      <t>ツヅ</t>
    </rPh>
    <rPh sb="136" eb="137">
      <t>ユウ</t>
    </rPh>
    <rPh sb="137" eb="138">
      <t>オサム</t>
    </rPh>
    <rPh sb="138" eb="139">
      <t>リツ</t>
    </rPh>
    <rPh sb="139" eb="141">
      <t>コウジョウ</t>
    </rPh>
    <rPh sb="143" eb="144">
      <t>ト</t>
    </rPh>
    <rPh sb="145" eb="14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</si>
</sst>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1.1000000000000001</c:v>
                </c:pt>
                <c:pt idx="2">
                  <c:v>1.81</c:v>
                </c:pt>
                <c:pt idx="3" formatCode="#,##0.00;&quot;△&quot;#,##0.00">
                  <c:v>0</c:v>
                </c:pt>
                <c:pt idx="4" formatCode="#,##0.00;&quot;△&quot;#,##0.00">
                  <c:v>0</c:v>
                </c:pt>
              </c:numCache>
            </c:numRef>
          </c:val>
        </c:ser>
        <c:dLbls>
          <c:showLegendKey val="0"/>
          <c:showVal val="0"/>
          <c:showCatName val="0"/>
          <c:showSerName val="0"/>
          <c:showPercent val="0"/>
          <c:showBubbleSize val="0"/>
        </c:dLbls>
        <c:gapWidth val="150"/>
        <c:axId val="90208512"/>
        <c:axId val="902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0208512"/>
        <c:axId val="90231168"/>
      </c:lineChart>
      <c:dateAx>
        <c:axId val="90208512"/>
        <c:scaling>
          <c:orientation val="minMax"/>
        </c:scaling>
        <c:delete val="1"/>
        <c:axPos val="b"/>
        <c:numFmt formatCode="ge" sourceLinked="1"/>
        <c:majorTickMark val="none"/>
        <c:minorTickMark val="none"/>
        <c:tickLblPos val="none"/>
        <c:crossAx val="90231168"/>
        <c:crosses val="autoZero"/>
        <c:auto val="1"/>
        <c:lblOffset val="100"/>
        <c:baseTimeUnit val="years"/>
      </c:dateAx>
      <c:valAx>
        <c:axId val="902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53.12</c:v>
                </c:pt>
                <c:pt idx="1">
                  <c:v>51.02</c:v>
                </c:pt>
                <c:pt idx="2">
                  <c:v>53.85</c:v>
                </c:pt>
                <c:pt idx="3">
                  <c:v>55.7</c:v>
                </c:pt>
                <c:pt idx="4">
                  <c:v>53.12</c:v>
                </c:pt>
              </c:numCache>
            </c:numRef>
          </c:val>
        </c:ser>
        <c:dLbls>
          <c:showLegendKey val="0"/>
          <c:showVal val="0"/>
          <c:showCatName val="0"/>
          <c:showSerName val="0"/>
          <c:showPercent val="0"/>
          <c:showBubbleSize val="0"/>
        </c:dLbls>
        <c:gapWidth val="150"/>
        <c:axId val="91019904"/>
        <c:axId val="91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1019904"/>
        <c:axId val="91112192"/>
      </c:lineChart>
      <c:dateAx>
        <c:axId val="91019904"/>
        <c:scaling>
          <c:orientation val="minMax"/>
        </c:scaling>
        <c:delete val="1"/>
        <c:axPos val="b"/>
        <c:numFmt formatCode="ge" sourceLinked="1"/>
        <c:majorTickMark val="none"/>
        <c:minorTickMark val="none"/>
        <c:tickLblPos val="none"/>
        <c:crossAx val="91112192"/>
        <c:crosses val="autoZero"/>
        <c:auto val="1"/>
        <c:lblOffset val="100"/>
        <c:baseTimeUnit val="years"/>
      </c:dateAx>
      <c:valAx>
        <c:axId val="91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87.06</c:v>
                </c:pt>
                <c:pt idx="1">
                  <c:v>89.81</c:v>
                </c:pt>
                <c:pt idx="2">
                  <c:v>83.28</c:v>
                </c:pt>
                <c:pt idx="3">
                  <c:v>78.95</c:v>
                </c:pt>
                <c:pt idx="4">
                  <c:v>80.14</c:v>
                </c:pt>
              </c:numCache>
            </c:numRef>
          </c:val>
        </c:ser>
        <c:dLbls>
          <c:showLegendKey val="0"/>
          <c:showVal val="0"/>
          <c:showCatName val="0"/>
          <c:showSerName val="0"/>
          <c:showPercent val="0"/>
          <c:showBubbleSize val="0"/>
        </c:dLbls>
        <c:gapWidth val="150"/>
        <c:axId val="91134208"/>
        <c:axId val="91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1134208"/>
        <c:axId val="91136384"/>
      </c:lineChart>
      <c:dateAx>
        <c:axId val="91134208"/>
        <c:scaling>
          <c:orientation val="minMax"/>
        </c:scaling>
        <c:delete val="1"/>
        <c:axPos val="b"/>
        <c:numFmt formatCode="ge" sourceLinked="1"/>
        <c:majorTickMark val="none"/>
        <c:minorTickMark val="none"/>
        <c:tickLblPos val="none"/>
        <c:crossAx val="91136384"/>
        <c:crosses val="autoZero"/>
        <c:auto val="1"/>
        <c:lblOffset val="100"/>
        <c:baseTimeUnit val="years"/>
      </c:dateAx>
      <c:valAx>
        <c:axId val="91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91.66</c:v>
                </c:pt>
                <c:pt idx="1">
                  <c:v>102.91</c:v>
                </c:pt>
                <c:pt idx="2">
                  <c:v>90.05</c:v>
                </c:pt>
                <c:pt idx="3">
                  <c:v>107.37</c:v>
                </c:pt>
                <c:pt idx="4">
                  <c:v>111.58</c:v>
                </c:pt>
              </c:numCache>
            </c:numRef>
          </c:val>
        </c:ser>
        <c:dLbls>
          <c:showLegendKey val="0"/>
          <c:showVal val="0"/>
          <c:showCatName val="0"/>
          <c:showSerName val="0"/>
          <c:showPercent val="0"/>
          <c:showBubbleSize val="0"/>
        </c:dLbls>
        <c:gapWidth val="150"/>
        <c:axId val="90396544"/>
        <c:axId val="90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0396544"/>
        <c:axId val="90406912"/>
      </c:lineChart>
      <c:dateAx>
        <c:axId val="90396544"/>
        <c:scaling>
          <c:orientation val="minMax"/>
        </c:scaling>
        <c:delete val="1"/>
        <c:axPos val="b"/>
        <c:numFmt formatCode="ge" sourceLinked="1"/>
        <c:majorTickMark val="none"/>
        <c:minorTickMark val="none"/>
        <c:tickLblPos val="none"/>
        <c:crossAx val="90406912"/>
        <c:crosses val="autoZero"/>
        <c:auto val="1"/>
        <c:lblOffset val="100"/>
        <c:baseTimeUnit val="years"/>
      </c:dateAx>
      <c:valAx>
        <c:axId val="9040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31.17</c:v>
                </c:pt>
                <c:pt idx="1">
                  <c:v>33.159999999999997</c:v>
                </c:pt>
                <c:pt idx="2">
                  <c:v>34.83</c:v>
                </c:pt>
                <c:pt idx="3">
                  <c:v>39.96</c:v>
                </c:pt>
                <c:pt idx="4">
                  <c:v>42.25</c:v>
                </c:pt>
              </c:numCache>
            </c:numRef>
          </c:val>
        </c:ser>
        <c:dLbls>
          <c:showLegendKey val="0"/>
          <c:showVal val="0"/>
          <c:showCatName val="0"/>
          <c:showSerName val="0"/>
          <c:showPercent val="0"/>
          <c:showBubbleSize val="0"/>
        </c:dLbls>
        <c:gapWidth val="150"/>
        <c:axId val="90420736"/>
        <c:axId val="90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0420736"/>
        <c:axId val="90422656"/>
      </c:lineChart>
      <c:dateAx>
        <c:axId val="90420736"/>
        <c:scaling>
          <c:orientation val="minMax"/>
        </c:scaling>
        <c:delete val="1"/>
        <c:axPos val="b"/>
        <c:numFmt formatCode="ge" sourceLinked="1"/>
        <c:majorTickMark val="none"/>
        <c:minorTickMark val="none"/>
        <c:tickLblPos val="none"/>
        <c:crossAx val="90422656"/>
        <c:crosses val="autoZero"/>
        <c:auto val="1"/>
        <c:lblOffset val="100"/>
        <c:baseTimeUnit val="years"/>
      </c:dateAx>
      <c:valAx>
        <c:axId val="90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22.38</c:v>
                </c:pt>
                <c:pt idx="1">
                  <c:v>23.29</c:v>
                </c:pt>
                <c:pt idx="2">
                  <c:v>23.27</c:v>
                </c:pt>
                <c:pt idx="3">
                  <c:v>27.78</c:v>
                </c:pt>
                <c:pt idx="4" formatCode="#,##0.00;&quot;△&quot;#,##0.00">
                  <c:v>0</c:v>
                </c:pt>
              </c:numCache>
            </c:numRef>
          </c:val>
        </c:ser>
        <c:dLbls>
          <c:showLegendKey val="0"/>
          <c:showVal val="0"/>
          <c:showCatName val="0"/>
          <c:showSerName val="0"/>
          <c:showPercent val="0"/>
          <c:showBubbleSize val="0"/>
        </c:dLbls>
        <c:gapWidth val="150"/>
        <c:axId val="90473600"/>
        <c:axId val="904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0473600"/>
        <c:axId val="90475520"/>
      </c:lineChart>
      <c:dateAx>
        <c:axId val="90473600"/>
        <c:scaling>
          <c:orientation val="minMax"/>
        </c:scaling>
        <c:delete val="1"/>
        <c:axPos val="b"/>
        <c:numFmt formatCode="ge" sourceLinked="1"/>
        <c:majorTickMark val="none"/>
        <c:minorTickMark val="none"/>
        <c:tickLblPos val="none"/>
        <c:crossAx val="90475520"/>
        <c:crosses val="autoZero"/>
        <c:auto val="1"/>
        <c:lblOffset val="100"/>
        <c:baseTimeUnit val="years"/>
      </c:dateAx>
      <c:valAx>
        <c:axId val="904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42240"/>
        <c:axId val="908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0842240"/>
        <c:axId val="90844160"/>
      </c:lineChart>
      <c:dateAx>
        <c:axId val="90842240"/>
        <c:scaling>
          <c:orientation val="minMax"/>
        </c:scaling>
        <c:delete val="1"/>
        <c:axPos val="b"/>
        <c:numFmt formatCode="ge" sourceLinked="1"/>
        <c:majorTickMark val="none"/>
        <c:minorTickMark val="none"/>
        <c:tickLblPos val="none"/>
        <c:crossAx val="90844160"/>
        <c:crosses val="autoZero"/>
        <c:auto val="1"/>
        <c:lblOffset val="100"/>
        <c:baseTimeUnit val="years"/>
      </c:dateAx>
      <c:valAx>
        <c:axId val="9084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1609.83</c:v>
                </c:pt>
                <c:pt idx="1">
                  <c:v>1236.68</c:v>
                </c:pt>
                <c:pt idx="2">
                  <c:v>1309.75</c:v>
                </c:pt>
                <c:pt idx="3">
                  <c:v>494.9</c:v>
                </c:pt>
                <c:pt idx="4">
                  <c:v>515.25</c:v>
                </c:pt>
              </c:numCache>
            </c:numRef>
          </c:val>
        </c:ser>
        <c:dLbls>
          <c:showLegendKey val="0"/>
          <c:showVal val="0"/>
          <c:showCatName val="0"/>
          <c:showSerName val="0"/>
          <c:showPercent val="0"/>
          <c:showBubbleSize val="0"/>
        </c:dLbls>
        <c:gapWidth val="150"/>
        <c:axId val="90892928"/>
        <c:axId val="90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0892928"/>
        <c:axId val="90899200"/>
      </c:lineChart>
      <c:dateAx>
        <c:axId val="90892928"/>
        <c:scaling>
          <c:orientation val="minMax"/>
        </c:scaling>
        <c:delete val="1"/>
        <c:axPos val="b"/>
        <c:numFmt formatCode="ge" sourceLinked="1"/>
        <c:majorTickMark val="none"/>
        <c:minorTickMark val="none"/>
        <c:tickLblPos val="none"/>
        <c:crossAx val="90899200"/>
        <c:crosses val="autoZero"/>
        <c:auto val="1"/>
        <c:lblOffset val="100"/>
        <c:baseTimeUnit val="years"/>
      </c:dateAx>
      <c:valAx>
        <c:axId val="9089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351.31</c:v>
                </c:pt>
                <c:pt idx="1">
                  <c:v>330.55</c:v>
                </c:pt>
                <c:pt idx="2">
                  <c:v>310.3</c:v>
                </c:pt>
                <c:pt idx="3">
                  <c:v>289.18</c:v>
                </c:pt>
                <c:pt idx="4">
                  <c:v>267.99</c:v>
                </c:pt>
              </c:numCache>
            </c:numRef>
          </c:val>
        </c:ser>
        <c:dLbls>
          <c:showLegendKey val="0"/>
          <c:showVal val="0"/>
          <c:showCatName val="0"/>
          <c:showSerName val="0"/>
          <c:showPercent val="0"/>
          <c:showBubbleSize val="0"/>
        </c:dLbls>
        <c:gapWidth val="150"/>
        <c:axId val="90911104"/>
        <c:axId val="90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0911104"/>
        <c:axId val="90913024"/>
      </c:lineChart>
      <c:dateAx>
        <c:axId val="90911104"/>
        <c:scaling>
          <c:orientation val="minMax"/>
        </c:scaling>
        <c:delete val="1"/>
        <c:axPos val="b"/>
        <c:numFmt formatCode="ge" sourceLinked="1"/>
        <c:majorTickMark val="none"/>
        <c:minorTickMark val="none"/>
        <c:tickLblPos val="none"/>
        <c:crossAx val="90913024"/>
        <c:crosses val="autoZero"/>
        <c:auto val="1"/>
        <c:lblOffset val="100"/>
        <c:baseTimeUnit val="years"/>
      </c:dateAx>
      <c:valAx>
        <c:axId val="9091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84.36</c:v>
                </c:pt>
                <c:pt idx="1">
                  <c:v>92.94</c:v>
                </c:pt>
                <c:pt idx="2">
                  <c:v>82.45</c:v>
                </c:pt>
                <c:pt idx="3">
                  <c:v>98.83</c:v>
                </c:pt>
                <c:pt idx="4">
                  <c:v>92.84</c:v>
                </c:pt>
              </c:numCache>
            </c:numRef>
          </c:val>
        </c:ser>
        <c:dLbls>
          <c:showLegendKey val="0"/>
          <c:showVal val="0"/>
          <c:showCatName val="0"/>
          <c:showSerName val="0"/>
          <c:showPercent val="0"/>
          <c:showBubbleSize val="0"/>
        </c:dLbls>
        <c:gapWidth val="150"/>
        <c:axId val="90963968"/>
        <c:axId val="909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0963968"/>
        <c:axId val="90965888"/>
      </c:lineChart>
      <c:dateAx>
        <c:axId val="90963968"/>
        <c:scaling>
          <c:orientation val="minMax"/>
        </c:scaling>
        <c:delete val="1"/>
        <c:axPos val="b"/>
        <c:numFmt formatCode="ge" sourceLinked="1"/>
        <c:majorTickMark val="none"/>
        <c:minorTickMark val="none"/>
        <c:tickLblPos val="none"/>
        <c:crossAx val="90965888"/>
        <c:crosses val="autoZero"/>
        <c:auto val="1"/>
        <c:lblOffset val="100"/>
        <c:baseTimeUnit val="years"/>
      </c:dateAx>
      <c:valAx>
        <c:axId val="909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167.53</c:v>
                </c:pt>
                <c:pt idx="1">
                  <c:v>152.08000000000001</c:v>
                </c:pt>
                <c:pt idx="2">
                  <c:v>171.88</c:v>
                </c:pt>
                <c:pt idx="3">
                  <c:v>142.9</c:v>
                </c:pt>
                <c:pt idx="4">
                  <c:v>151.80000000000001</c:v>
                </c:pt>
              </c:numCache>
            </c:numRef>
          </c:val>
        </c:ser>
        <c:dLbls>
          <c:showLegendKey val="0"/>
          <c:showVal val="0"/>
          <c:showCatName val="0"/>
          <c:showSerName val="0"/>
          <c:showPercent val="0"/>
          <c:showBubbleSize val="0"/>
        </c:dLbls>
        <c:gapWidth val="150"/>
        <c:axId val="90995712"/>
        <c:axId val="909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0995712"/>
        <c:axId val="90997888"/>
      </c:lineChart>
      <c:dateAx>
        <c:axId val="90995712"/>
        <c:scaling>
          <c:orientation val="minMax"/>
        </c:scaling>
        <c:delete val="1"/>
        <c:axPos val="b"/>
        <c:numFmt formatCode="ge" sourceLinked="1"/>
        <c:majorTickMark val="none"/>
        <c:minorTickMark val="none"/>
        <c:tickLblPos val="none"/>
        <c:crossAx val="90997888"/>
        <c:crosses val="autoZero"/>
        <c:auto val="1"/>
        <c:lblOffset val="100"/>
        <c:baseTimeUnit val="years"/>
      </c:dateAx>
      <c:valAx>
        <c:axId val="909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井手町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7793</v>
      </c>
      <c r="AJ8" s="56"/>
      <c r="AK8" s="56"/>
      <c r="AL8" s="56"/>
      <c r="AM8" s="56"/>
      <c r="AN8" s="56"/>
      <c r="AO8" s="56"/>
      <c r="AP8" s="57"/>
      <c r="AQ8" s="47">
        <f>データ!R6</f>
        <v>18.04</v>
      </c>
      <c r="AR8" s="47"/>
      <c r="AS8" s="47"/>
      <c r="AT8" s="47"/>
      <c r="AU8" s="47"/>
      <c r="AV8" s="47"/>
      <c r="AW8" s="47"/>
      <c r="AX8" s="47"/>
      <c r="AY8" s="47">
        <f>データ!S6</f>
        <v>431.98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85.01</v>
      </c>
      <c r="K10" s="47"/>
      <c r="L10" s="47"/>
      <c r="M10" s="47"/>
      <c r="N10" s="47"/>
      <c r="O10" s="47"/>
      <c r="P10" s="47"/>
      <c r="Q10" s="47"/>
      <c r="R10" s="47">
        <f>データ!O6</f>
        <v>70.37</v>
      </c>
      <c r="S10" s="47"/>
      <c r="T10" s="47"/>
      <c r="U10" s="47"/>
      <c r="V10" s="47"/>
      <c r="W10" s="47"/>
      <c r="X10" s="47"/>
      <c r="Y10" s="47"/>
      <c r="Z10" s="78">
        <f>データ!P6</f>
        <v>2642</v>
      </c>
      <c r="AA10" s="78"/>
      <c r="AB10" s="78"/>
      <c r="AC10" s="78"/>
      <c r="AD10" s="78"/>
      <c r="AE10" s="78"/>
      <c r="AF10" s="78"/>
      <c r="AG10" s="78"/>
      <c r="AH10" s="2"/>
      <c r="AI10" s="78">
        <f>データ!T6</f>
        <v>5441</v>
      </c>
      <c r="AJ10" s="78"/>
      <c r="AK10" s="78"/>
      <c r="AL10" s="78"/>
      <c r="AM10" s="78"/>
      <c r="AN10" s="78"/>
      <c r="AO10" s="78"/>
      <c r="AP10" s="78"/>
      <c r="AQ10" s="47">
        <f>データ!U6</f>
        <v>2</v>
      </c>
      <c r="AR10" s="47"/>
      <c r="AS10" s="47"/>
      <c r="AT10" s="47"/>
      <c r="AU10" s="47"/>
      <c r="AV10" s="47"/>
      <c r="AW10" s="47"/>
      <c r="AX10" s="47"/>
      <c r="AY10" s="47">
        <f>データ!V6</f>
        <v>2720.5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263435</v>
      </c>
      <c r="D6" s="31">
        <f t="shared" si="3"/>
        <v>46</v>
      </c>
      <c r="E6" s="31">
        <f t="shared" si="3"/>
        <v>1</v>
      </c>
      <c r="F6" s="31">
        <f t="shared" si="3"/>
        <v>0</v>
      </c>
      <c r="G6" s="31">
        <f t="shared" si="3"/>
        <v>1</v>
      </c>
      <c r="H6" s="31" t="str">
        <f t="shared" si="3"/>
        <v>京都府　井手町</v>
      </c>
      <c r="I6" s="31" t="str">
        <f t="shared" si="3"/>
        <v>法適用</v>
      </c>
      <c r="J6" s="31" t="str">
        <f t="shared" si="3"/>
        <v>水道事業</v>
      </c>
      <c r="K6" s="31" t="str">
        <f t="shared" si="3"/>
        <v>末端給水事業</v>
      </c>
      <c r="L6" s="31" t="str">
        <f t="shared" si="3"/>
        <v>A8</v>
      </c>
      <c r="M6" s="32" t="str">
        <f t="shared" si="3"/>
        <v>-</v>
      </c>
      <c r="N6" s="32">
        <f t="shared" si="3"/>
        <v>85.01</v>
      </c>
      <c r="O6" s="32">
        <f t="shared" si="3"/>
        <v>70.37</v>
      </c>
      <c r="P6" s="32">
        <f t="shared" si="3"/>
        <v>2642</v>
      </c>
      <c r="Q6" s="32">
        <f t="shared" si="3"/>
        <v>7793</v>
      </c>
      <c r="R6" s="32">
        <f t="shared" si="3"/>
        <v>18.04</v>
      </c>
      <c r="S6" s="32">
        <f t="shared" si="3"/>
        <v>431.98</v>
      </c>
      <c r="T6" s="32">
        <f t="shared" si="3"/>
        <v>5441</v>
      </c>
      <c r="U6" s="32">
        <f t="shared" si="3"/>
        <v>2</v>
      </c>
      <c r="V6" s="32">
        <f t="shared" si="3"/>
        <v>2720.5</v>
      </c>
      <c r="W6" s="33">
        <f>IF(W7="",NA(),W7)</f>
        <v>91.66</v>
      </c>
      <c r="X6" s="33">
        <f t="shared" ref="X6:AF6" si="4">IF(X7="",NA(),X7)</f>
        <v>102.91</v>
      </c>
      <c r="Y6" s="33">
        <f t="shared" si="4"/>
        <v>90.05</v>
      </c>
      <c r="Z6" s="33">
        <f t="shared" si="4"/>
        <v>107.37</v>
      </c>
      <c r="AA6" s="33">
        <f t="shared" si="4"/>
        <v>111.58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1609.83</v>
      </c>
      <c r="AT6" s="33">
        <f t="shared" ref="AT6:BB6" si="6">IF(AT7="",NA(),AT7)</f>
        <v>1236.68</v>
      </c>
      <c r="AU6" s="33">
        <f t="shared" si="6"/>
        <v>1309.75</v>
      </c>
      <c r="AV6" s="33">
        <f t="shared" si="6"/>
        <v>494.9</v>
      </c>
      <c r="AW6" s="33">
        <f t="shared" si="6"/>
        <v>515.25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351.31</v>
      </c>
      <c r="BE6" s="33">
        <f t="shared" ref="BE6:BM6" si="7">IF(BE7="",NA(),BE7)</f>
        <v>330.55</v>
      </c>
      <c r="BF6" s="33">
        <f t="shared" si="7"/>
        <v>310.3</v>
      </c>
      <c r="BG6" s="33">
        <f t="shared" si="7"/>
        <v>289.18</v>
      </c>
      <c r="BH6" s="33">
        <f t="shared" si="7"/>
        <v>267.99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84.36</v>
      </c>
      <c r="BP6" s="33">
        <f t="shared" ref="BP6:BX6" si="8">IF(BP7="",NA(),BP7)</f>
        <v>92.94</v>
      </c>
      <c r="BQ6" s="33">
        <f t="shared" si="8"/>
        <v>82.45</v>
      </c>
      <c r="BR6" s="33">
        <f t="shared" si="8"/>
        <v>98.83</v>
      </c>
      <c r="BS6" s="33">
        <f t="shared" si="8"/>
        <v>92.84</v>
      </c>
      <c r="BT6" s="33">
        <f t="shared" si="8"/>
        <v>90.17</v>
      </c>
      <c r="BU6" s="33">
        <f t="shared" si="8"/>
        <v>90.69</v>
      </c>
      <c r="BV6" s="33">
        <f t="shared" si="8"/>
        <v>90.64</v>
      </c>
      <c r="BW6" s="33">
        <f t="shared" si="8"/>
        <v>93.66</v>
      </c>
      <c r="BX6" s="33">
        <f t="shared" si="8"/>
        <v>92.76</v>
      </c>
      <c r="BY6" s="32" t="str">
        <f>IF(BY7="","",IF(BY7="-","【-】","【"&amp;SUBSTITUTE(TEXT(BY7,"#,##0.00"),"-","△")&amp;"】"))</f>
        <v>【104.99】</v>
      </c>
      <c r="BZ6" s="33">
        <f>IF(BZ7="",NA(),BZ7)</f>
        <v>167.53</v>
      </c>
      <c r="CA6" s="33">
        <f t="shared" ref="CA6:CI6" si="9">IF(CA7="",NA(),CA7)</f>
        <v>152.08000000000001</v>
      </c>
      <c r="CB6" s="33">
        <f t="shared" si="9"/>
        <v>171.88</v>
      </c>
      <c r="CC6" s="33">
        <f t="shared" si="9"/>
        <v>142.9</v>
      </c>
      <c r="CD6" s="33">
        <f t="shared" si="9"/>
        <v>151.80000000000001</v>
      </c>
      <c r="CE6" s="33">
        <f t="shared" si="9"/>
        <v>210.28</v>
      </c>
      <c r="CF6" s="33">
        <f t="shared" si="9"/>
        <v>211.08</v>
      </c>
      <c r="CG6" s="33">
        <f t="shared" si="9"/>
        <v>213.52</v>
      </c>
      <c r="CH6" s="33">
        <f t="shared" si="9"/>
        <v>208.21</v>
      </c>
      <c r="CI6" s="33">
        <f t="shared" si="9"/>
        <v>208.67</v>
      </c>
      <c r="CJ6" s="32" t="str">
        <f>IF(CJ7="","",IF(CJ7="-","【-】","【"&amp;SUBSTITUTE(TEXT(CJ7,"#,##0.00"),"-","△")&amp;"】"))</f>
        <v>【163.72】</v>
      </c>
      <c r="CK6" s="33">
        <f>IF(CK7="",NA(),CK7)</f>
        <v>53.12</v>
      </c>
      <c r="CL6" s="33">
        <f t="shared" ref="CL6:CT6" si="10">IF(CL7="",NA(),CL7)</f>
        <v>51.02</v>
      </c>
      <c r="CM6" s="33">
        <f t="shared" si="10"/>
        <v>53.85</v>
      </c>
      <c r="CN6" s="33">
        <f t="shared" si="10"/>
        <v>55.7</v>
      </c>
      <c r="CO6" s="33">
        <f t="shared" si="10"/>
        <v>53.12</v>
      </c>
      <c r="CP6" s="33">
        <f t="shared" si="10"/>
        <v>50.49</v>
      </c>
      <c r="CQ6" s="33">
        <f t="shared" si="10"/>
        <v>49.69</v>
      </c>
      <c r="CR6" s="33">
        <f t="shared" si="10"/>
        <v>49.77</v>
      </c>
      <c r="CS6" s="33">
        <f t="shared" si="10"/>
        <v>49.22</v>
      </c>
      <c r="CT6" s="33">
        <f t="shared" si="10"/>
        <v>49.08</v>
      </c>
      <c r="CU6" s="32" t="str">
        <f>IF(CU7="","",IF(CU7="-","【-】","【"&amp;SUBSTITUTE(TEXT(CU7,"#,##0.00"),"-","△")&amp;"】"))</f>
        <v>【59.76】</v>
      </c>
      <c r="CV6" s="33">
        <f>IF(CV7="",NA(),CV7)</f>
        <v>87.06</v>
      </c>
      <c r="CW6" s="33">
        <f t="shared" ref="CW6:DE6" si="11">IF(CW7="",NA(),CW7)</f>
        <v>89.81</v>
      </c>
      <c r="CX6" s="33">
        <f t="shared" si="11"/>
        <v>83.28</v>
      </c>
      <c r="CY6" s="33">
        <f t="shared" si="11"/>
        <v>78.95</v>
      </c>
      <c r="CZ6" s="33">
        <f t="shared" si="11"/>
        <v>80.14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31.17</v>
      </c>
      <c r="DH6" s="33">
        <f t="shared" ref="DH6:DP6" si="12">IF(DH7="",NA(),DH7)</f>
        <v>33.159999999999997</v>
      </c>
      <c r="DI6" s="33">
        <f t="shared" si="12"/>
        <v>34.83</v>
      </c>
      <c r="DJ6" s="33">
        <f t="shared" si="12"/>
        <v>39.96</v>
      </c>
      <c r="DK6" s="33">
        <f t="shared" si="12"/>
        <v>42.25</v>
      </c>
      <c r="DL6" s="33">
        <f t="shared" si="12"/>
        <v>34.24</v>
      </c>
      <c r="DM6" s="33">
        <f t="shared" si="12"/>
        <v>35.18</v>
      </c>
      <c r="DN6" s="33">
        <f t="shared" si="12"/>
        <v>36.43</v>
      </c>
      <c r="DO6" s="33">
        <f t="shared" si="12"/>
        <v>46.12</v>
      </c>
      <c r="DP6" s="33">
        <f t="shared" si="12"/>
        <v>47.44</v>
      </c>
      <c r="DQ6" s="32" t="str">
        <f>IF(DQ7="","",IF(DQ7="-","【-】","【"&amp;SUBSTITUTE(TEXT(DQ7,"#,##0.00"),"-","△")&amp;"】"))</f>
        <v>【47.18】</v>
      </c>
      <c r="DR6" s="33">
        <f>IF(DR7="",NA(),DR7)</f>
        <v>22.38</v>
      </c>
      <c r="DS6" s="33">
        <f t="shared" ref="DS6:EA6" si="13">IF(DS7="",NA(),DS7)</f>
        <v>23.29</v>
      </c>
      <c r="DT6" s="33">
        <f t="shared" si="13"/>
        <v>23.27</v>
      </c>
      <c r="DU6" s="33">
        <f t="shared" si="13"/>
        <v>27.78</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1.1000000000000001</v>
      </c>
      <c r="EE6" s="33">
        <f t="shared" si="14"/>
        <v>1.81</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263435</v>
      </c>
      <c r="D7" s="35">
        <v>46</v>
      </c>
      <c r="E7" s="35">
        <v>1</v>
      </c>
      <c r="F7" s="35">
        <v>0</v>
      </c>
      <c r="G7" s="35">
        <v>1</v>
      </c>
      <c r="H7" s="35" t="s">
        <v>93</v>
      </c>
      <c r="I7" s="35" t="s">
        <v>94</v>
      </c>
      <c r="J7" s="35" t="s">
        <v>95</v>
      </c>
      <c r="K7" s="35" t="s">
        <v>96</v>
      </c>
      <c r="L7" s="35" t="s">
        <v>97</v>
      </c>
      <c r="M7" s="36" t="s">
        <v>98</v>
      </c>
      <c r="N7" s="36">
        <v>85.01</v>
      </c>
      <c r="O7" s="36">
        <v>70.37</v>
      </c>
      <c r="P7" s="36">
        <v>2642</v>
      </c>
      <c r="Q7" s="36">
        <v>7793</v>
      </c>
      <c r="R7" s="36">
        <v>18.04</v>
      </c>
      <c r="S7" s="36">
        <v>431.98</v>
      </c>
      <c r="T7" s="36">
        <v>5441</v>
      </c>
      <c r="U7" s="36">
        <v>2</v>
      </c>
      <c r="V7" s="36">
        <v>2720.5</v>
      </c>
      <c r="W7" s="36">
        <v>91.66</v>
      </c>
      <c r="X7" s="36">
        <v>102.91</v>
      </c>
      <c r="Y7" s="36">
        <v>90.05</v>
      </c>
      <c r="Z7" s="36">
        <v>107.37</v>
      </c>
      <c r="AA7" s="36">
        <v>111.58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1609.83</v>
      </c>
      <c r="AT7" s="36">
        <v>1236.68</v>
      </c>
      <c r="AU7" s="36">
        <v>1309.75</v>
      </c>
      <c r="AV7" s="36">
        <v>494.9</v>
      </c>
      <c r="AW7" s="36">
        <v>515.25</v>
      </c>
      <c r="AX7" s="36">
        <v>1197.1099999999999</v>
      </c>
      <c r="AY7" s="36">
        <v>1002.64</v>
      </c>
      <c r="AZ7" s="36">
        <v>1164.51</v>
      </c>
      <c r="BA7" s="36">
        <v>434.72</v>
      </c>
      <c r="BB7" s="36">
        <v>416.14</v>
      </c>
      <c r="BC7" s="36">
        <v>262.74</v>
      </c>
      <c r="BD7" s="36">
        <v>351.31</v>
      </c>
      <c r="BE7" s="36">
        <v>330.55</v>
      </c>
      <c r="BF7" s="36">
        <v>310.3</v>
      </c>
      <c r="BG7" s="36">
        <v>289.18</v>
      </c>
      <c r="BH7" s="36">
        <v>267.99</v>
      </c>
      <c r="BI7" s="36">
        <v>532.29999999999995</v>
      </c>
      <c r="BJ7" s="36">
        <v>520.29999999999995</v>
      </c>
      <c r="BK7" s="36">
        <v>498.27</v>
      </c>
      <c r="BL7" s="36">
        <v>495.76</v>
      </c>
      <c r="BM7" s="36">
        <v>487.22</v>
      </c>
      <c r="BN7" s="36">
        <v>276.38</v>
      </c>
      <c r="BO7" s="36">
        <v>84.36</v>
      </c>
      <c r="BP7" s="36">
        <v>92.94</v>
      </c>
      <c r="BQ7" s="36">
        <v>82.45</v>
      </c>
      <c r="BR7" s="36">
        <v>98.83</v>
      </c>
      <c r="BS7" s="36">
        <v>92.84</v>
      </c>
      <c r="BT7" s="36">
        <v>90.17</v>
      </c>
      <c r="BU7" s="36">
        <v>90.69</v>
      </c>
      <c r="BV7" s="36">
        <v>90.64</v>
      </c>
      <c r="BW7" s="36">
        <v>93.66</v>
      </c>
      <c r="BX7" s="36">
        <v>92.76</v>
      </c>
      <c r="BY7" s="36">
        <v>104.99</v>
      </c>
      <c r="BZ7" s="36">
        <v>167.53</v>
      </c>
      <c r="CA7" s="36">
        <v>152.08000000000001</v>
      </c>
      <c r="CB7" s="36">
        <v>171.88</v>
      </c>
      <c r="CC7" s="36">
        <v>142.9</v>
      </c>
      <c r="CD7" s="36">
        <v>151.80000000000001</v>
      </c>
      <c r="CE7" s="36">
        <v>210.28</v>
      </c>
      <c r="CF7" s="36">
        <v>211.08</v>
      </c>
      <c r="CG7" s="36">
        <v>213.52</v>
      </c>
      <c r="CH7" s="36">
        <v>208.21</v>
      </c>
      <c r="CI7" s="36">
        <v>208.67</v>
      </c>
      <c r="CJ7" s="36">
        <v>163.72</v>
      </c>
      <c r="CK7" s="36">
        <v>53.12</v>
      </c>
      <c r="CL7" s="36">
        <v>51.02</v>
      </c>
      <c r="CM7" s="36">
        <v>53.85</v>
      </c>
      <c r="CN7" s="36">
        <v>55.7</v>
      </c>
      <c r="CO7" s="36">
        <v>53.12</v>
      </c>
      <c r="CP7" s="36">
        <v>50.49</v>
      </c>
      <c r="CQ7" s="36">
        <v>49.69</v>
      </c>
      <c r="CR7" s="36">
        <v>49.77</v>
      </c>
      <c r="CS7" s="36">
        <v>49.22</v>
      </c>
      <c r="CT7" s="36">
        <v>49.08</v>
      </c>
      <c r="CU7" s="36">
        <v>59.76</v>
      </c>
      <c r="CV7" s="36">
        <v>87.06</v>
      </c>
      <c r="CW7" s="36">
        <v>89.81</v>
      </c>
      <c r="CX7" s="36">
        <v>83.28</v>
      </c>
      <c r="CY7" s="36">
        <v>78.95</v>
      </c>
      <c r="CZ7" s="36">
        <v>80.14</v>
      </c>
      <c r="DA7" s="36">
        <v>78.7</v>
      </c>
      <c r="DB7" s="36">
        <v>80.010000000000005</v>
      </c>
      <c r="DC7" s="36">
        <v>79.98</v>
      </c>
      <c r="DD7" s="36">
        <v>79.48</v>
      </c>
      <c r="DE7" s="36">
        <v>79.3</v>
      </c>
      <c r="DF7" s="36">
        <v>89.95</v>
      </c>
      <c r="DG7" s="36">
        <v>31.17</v>
      </c>
      <c r="DH7" s="36">
        <v>33.159999999999997</v>
      </c>
      <c r="DI7" s="36">
        <v>34.83</v>
      </c>
      <c r="DJ7" s="36">
        <v>39.96</v>
      </c>
      <c r="DK7" s="36">
        <v>42.25</v>
      </c>
      <c r="DL7" s="36">
        <v>34.24</v>
      </c>
      <c r="DM7" s="36">
        <v>35.18</v>
      </c>
      <c r="DN7" s="36">
        <v>36.43</v>
      </c>
      <c r="DO7" s="36">
        <v>46.12</v>
      </c>
      <c r="DP7" s="36">
        <v>47.44</v>
      </c>
      <c r="DQ7" s="36">
        <v>47.18</v>
      </c>
      <c r="DR7" s="36">
        <v>22.38</v>
      </c>
      <c r="DS7" s="36">
        <v>23.29</v>
      </c>
      <c r="DT7" s="36">
        <v>23.27</v>
      </c>
      <c r="DU7" s="36">
        <v>27.78</v>
      </c>
      <c r="DV7" s="36">
        <v>0</v>
      </c>
      <c r="DW7" s="36">
        <v>6.81</v>
      </c>
      <c r="DX7" s="36">
        <v>8.41</v>
      </c>
      <c r="DY7" s="36">
        <v>8.7200000000000006</v>
      </c>
      <c r="DZ7" s="36">
        <v>9.86</v>
      </c>
      <c r="EA7" s="36">
        <v>11.16</v>
      </c>
      <c r="EB7" s="36">
        <v>13.18</v>
      </c>
      <c r="EC7" s="36">
        <v>0</v>
      </c>
      <c r="ED7" s="36">
        <v>1.1000000000000001</v>
      </c>
      <c r="EE7" s="36">
        <v>1.81</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2017-02-17T10:03:31Z</cp:lastPrinted>
  <dcterms:created xsi:type="dcterms:W3CDTF">2017-02-01T08:44:23Z</dcterms:created>
  <dcterms:modified xsi:type="dcterms:W3CDTF">2017-02-17T11:22:55Z</dcterms:modified>
  <cp:category/>
</cp:coreProperties>
</file>