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20" yWindow="3375" windowWidth="19650" windowHeight="675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<sst xmlns="http://schemas.openxmlformats.org/spreadsheetml/2006/main" count="217" uniqueCount="107">
  <si>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</si>
  <si>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</si>
  <si>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</si>
  <si>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</si>
  <si>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</si>
  <si>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</si>
  <si>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</si>
  <si>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</si>
  <si>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</si>
  <si>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</si>
  <si>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</si>
  <si>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</si>
  <si>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</si>
  <si>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</si>
  <si>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</si>
  <si>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</si>
  <si>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</si>
  <si>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</si>
  <si>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</si>
  <si>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</si>
  <si>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</si>
  <si>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</si>
  <si>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</si>
  <si>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</si>
  <si>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</si>
  <si>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</si>
  <si>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</si>
  <si>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</si>
  <si>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</si>
  <si>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</si>
  <si>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</si>
  <si>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</si>
  <si>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</si>
  <si>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</si>
  <si>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</si>
  <si>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</si>
  <si>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</si>
  <si>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</si>
  <si>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</si>
  <si>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</si>
  <si>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</si>
  <si>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</si>
  <si>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</si>
  <si>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</si>
  <si>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</si>
  <si>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</si>
  <si>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</si>
  <si>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</si>
  <si>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</si>
  <si>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</si>
  <si>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</si>
  <si>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</si>
  <si>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</si>
  <si>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</si>
  <si>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</si>
  <si>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</si>
  <si>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</si>
  <si>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</si>
  <si>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</si>
  <si>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</si>
  <si>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</si>
  <si>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</si>
  <si>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</si>
  <si>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</si>
  <si>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</si>
  <si>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</si>
  <si>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</si>
  <si>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</si>
  <si>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</si>
  <si>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</si>
  <si>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</si>
  <si>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</si>
  <si>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</si>
  <si>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</si>
  <si>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</si>
  <si>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</si>
  <si>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</si>
  <si>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</si>
  <si>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</si>
  <si>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</si>
  <si>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</si>
  <si>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</si>
  <si>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</si>
  <si>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</si>
  <si>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</si>
  <si>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</si>
  <si>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</si>
  <si>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</si>
  <si>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</si>
  <si>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</si>
  <si>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</si>
  <si>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</si>
  <si>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</si>
  <si>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南丹市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</si>
  <si>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</si>
  <si>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</si>
  <si>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</si>
  <si>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</si>
  <si>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</si>
  <si>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</si>
  <si>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</si>
  <si>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</si>
  <si>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</si>
  <si>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</si>
  <si>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管路経年化率はほぼ横ばいであるが、管路更新率がかなり低いことから、今後管路更新に多額の投資が見込まれることから計画的に管路更新を行っていく必要がある。
　</t>
    <rPh sb="1" eb="3">
      <t>カンロ</t>
    </rPh>
    <rPh sb="3" eb="6">
      <t>ケイネンカ</t>
    </rPh>
    <rPh sb="6" eb="7">
      <t>リツ</t>
    </rPh>
    <rPh sb="10" eb="11">
      <t>ヨコ</t>
    </rPh>
    <rPh sb="18" eb="20">
      <t>カンロ</t>
    </rPh>
    <rPh sb="20" eb="22">
      <t>コウシン</t>
    </rPh>
    <rPh sb="22" eb="23">
      <t>リツ</t>
    </rPh>
    <rPh sb="27" eb="28">
      <t>ヒク</t>
    </rPh>
    <rPh sb="34" eb="36">
      <t>コンゴ</t>
    </rPh>
    <rPh sb="36" eb="38">
      <t>カンロ</t>
    </rPh>
    <rPh sb="38" eb="40">
      <t>コウシン</t>
    </rPh>
    <rPh sb="41" eb="43">
      <t>タガク</t>
    </rPh>
    <rPh sb="44" eb="46">
      <t>トウシ</t>
    </rPh>
    <rPh sb="47" eb="49">
      <t>ミコ</t>
    </rPh>
    <rPh sb="56" eb="59">
      <t>ケイカクテキ</t>
    </rPh>
    <rPh sb="60" eb="62">
      <t>カンロ</t>
    </rPh>
    <rPh sb="62" eb="64">
      <t>コウシン</t>
    </rPh>
    <rPh sb="65" eb="66">
      <t>オコナ</t>
    </rPh>
    <rPh sb="70" eb="72">
      <t>ヒツヨウ</t>
    </rPh>
    <phoneticPr fontId="4"/>
  </si>
  <si>
    <t>　水道経営においては、経常収支比率・有収率の数値により大きな漏水もなく安定したものとみれる。
　老朽化している管路については投資計画の見直しとともに、計画的に更新を行う必要がある。</t>
    <rPh sb="1" eb="3">
      <t>スイドウ</t>
    </rPh>
    <rPh sb="3" eb="5">
      <t>ケイエイ</t>
    </rPh>
    <rPh sb="11" eb="13">
      <t>ケイジョウ</t>
    </rPh>
    <rPh sb="13" eb="15">
      <t>シュウシ</t>
    </rPh>
    <rPh sb="15" eb="17">
      <t>ヒリツ</t>
    </rPh>
    <rPh sb="18" eb="20">
      <t>ユウシュウ</t>
    </rPh>
    <rPh sb="20" eb="21">
      <t>リツ</t>
    </rPh>
    <rPh sb="22" eb="24">
      <t>スウチ</t>
    </rPh>
    <rPh sb="27" eb="28">
      <t>オオ</t>
    </rPh>
    <rPh sb="30" eb="32">
      <t>ロウスイ</t>
    </rPh>
    <rPh sb="35" eb="37">
      <t>アンテイ</t>
    </rPh>
    <rPh sb="48" eb="51">
      <t>ロウキュウカ</t>
    </rPh>
    <rPh sb="55" eb="57">
      <t>カンロ</t>
    </rPh>
    <rPh sb="62" eb="64">
      <t>トウシ</t>
    </rPh>
    <rPh sb="64" eb="66">
      <t>ケイカク</t>
    </rPh>
    <rPh sb="67" eb="69">
      <t>ミナオ</t>
    </rPh>
    <rPh sb="75" eb="78">
      <t>ケイカクテキ</t>
    </rPh>
    <rPh sb="79" eb="81">
      <t>コウシン</t>
    </rPh>
    <rPh sb="82" eb="83">
      <t>オコナ</t>
    </rPh>
    <rPh sb="84" eb="86">
      <t>ヒツヨウ</t>
    </rPh>
    <phoneticPr fontId="4"/>
  </si>
  <si>
    <r>
      <t>　</t>
    </r>
    <r>
      <rPr>
        <sz val="11"/>
        <rFont val="ＭＳ ゴシック"/>
        <family val="3"/>
        <charset val="128"/>
      </rPr>
      <t>平成27年度の経常収支比率は、130.68％となっており</t>
    </r>
    <r>
      <rPr>
        <sz val="11"/>
        <color rgb="FFFF0000"/>
        <rFont val="ＭＳ ゴシック"/>
        <family val="3"/>
        <charset val="128"/>
      </rPr>
      <t>、</t>
    </r>
    <r>
      <rPr>
        <sz val="11"/>
        <rFont val="ＭＳ ゴシック"/>
        <family val="3"/>
        <charset val="128"/>
      </rPr>
      <t>過去5年を振り返っても100％を越える値を示している。料金回収率も100%を超える値を示しており、給水に係る費用が給水収益により賄うことができていることで、健全な事業経営が行えていると判断できる。
　③流動負債に対し流動資産は1,058％となっており債務に対する支払い能力は十分ある。
　④の企業債残高対給水収益比率については、平成26年度及び平成27年度においても簡易水道との統合整備事業関連工事を行うための起債借り入れを行ったため一時的に増加したものである。
　⑥給水原価は、老朽化した管路施設等の更新や修繕が必要となるため今後増加することが予想される。
　⑦施設利用率は、今後も人口減少等の影響もあり低下していくことが懸念される。
　⑧有収率にあっては平成26年度より向上しており漏水箇所の修繕により減少したものと判断できる。
　老朽化した管路の更新については、施設の更新計画に基づき、順次計画的な更新を行っていく予定である。</t>
    </r>
    <rPh sb="8" eb="10">
      <t>ケイジョウ</t>
    </rPh>
    <rPh sb="10" eb="12">
      <t>シュウシ</t>
    </rPh>
    <rPh sb="12" eb="14">
      <t>ヒリツ</t>
    </rPh>
    <rPh sb="30" eb="32">
      <t>カコ</t>
    </rPh>
    <rPh sb="33" eb="34">
      <t>ネン</t>
    </rPh>
    <rPh sb="35" eb="36">
      <t>フ</t>
    </rPh>
    <rPh sb="37" eb="38">
      <t>カエ</t>
    </rPh>
    <rPh sb="46" eb="47">
      <t>コ</t>
    </rPh>
    <rPh sb="49" eb="50">
      <t>アタイ</t>
    </rPh>
    <rPh sb="51" eb="52">
      <t>シメ</t>
    </rPh>
    <rPh sb="68" eb="69">
      <t>コ</t>
    </rPh>
    <rPh sb="71" eb="72">
      <t>アタイ</t>
    </rPh>
    <rPh sb="73" eb="74">
      <t>シメ</t>
    </rPh>
    <rPh sb="79" eb="81">
      <t>キュウスイ</t>
    </rPh>
    <rPh sb="82" eb="83">
      <t>カカ</t>
    </rPh>
    <rPh sb="84" eb="86">
      <t>ヒヨウ</t>
    </rPh>
    <rPh sb="87" eb="89">
      <t>キュウスイ</t>
    </rPh>
    <rPh sb="89" eb="91">
      <t>シュウエキ</t>
    </rPh>
    <rPh sb="94" eb="95">
      <t>マカナ</t>
    </rPh>
    <rPh sb="108" eb="110">
      <t>ケンゼン</t>
    </rPh>
    <rPh sb="111" eb="113">
      <t>ジギョウ</t>
    </rPh>
    <rPh sb="113" eb="115">
      <t>ケイエイ</t>
    </rPh>
    <rPh sb="116" eb="117">
      <t>オコナ</t>
    </rPh>
    <rPh sb="122" eb="124">
      <t>ハンダン</t>
    </rPh>
    <rPh sb="131" eb="133">
      <t>リュウドウ</t>
    </rPh>
    <rPh sb="133" eb="135">
      <t>フサイ</t>
    </rPh>
    <rPh sb="136" eb="137">
      <t>タイ</t>
    </rPh>
    <rPh sb="138" eb="140">
      <t>リュウドウ</t>
    </rPh>
    <rPh sb="140" eb="142">
      <t>シサン</t>
    </rPh>
    <rPh sb="155" eb="157">
      <t>サイム</t>
    </rPh>
    <rPh sb="158" eb="159">
      <t>タイ</t>
    </rPh>
    <rPh sb="161" eb="163">
      <t>シハラ</t>
    </rPh>
    <rPh sb="164" eb="166">
      <t>ノウリョク</t>
    </rPh>
    <rPh sb="167" eb="169">
      <t>ジュウブン</t>
    </rPh>
    <rPh sb="176" eb="178">
      <t>キギョウ</t>
    </rPh>
    <rPh sb="178" eb="179">
      <t>サイ</t>
    </rPh>
    <rPh sb="179" eb="181">
      <t>ザンダカ</t>
    </rPh>
    <rPh sb="181" eb="182">
      <t>タイ</t>
    </rPh>
    <rPh sb="182" eb="184">
      <t>キュウスイ</t>
    </rPh>
    <rPh sb="184" eb="186">
      <t>シュウエキ</t>
    </rPh>
    <rPh sb="186" eb="188">
      <t>ヒリツ</t>
    </rPh>
    <rPh sb="194" eb="196">
      <t>ヘイセイ</t>
    </rPh>
    <rPh sb="198" eb="200">
      <t>ネンド</t>
    </rPh>
    <rPh sb="200" eb="201">
      <t>オヨ</t>
    </rPh>
    <rPh sb="202" eb="204">
      <t>ヘイセイ</t>
    </rPh>
    <rPh sb="206" eb="208">
      <t>ネンド</t>
    </rPh>
    <rPh sb="213" eb="215">
      <t>カンイ</t>
    </rPh>
    <rPh sb="215" eb="217">
      <t>スイドウ</t>
    </rPh>
    <rPh sb="219" eb="221">
      <t>トウゴウ</t>
    </rPh>
    <rPh sb="221" eb="223">
      <t>セイビ</t>
    </rPh>
    <rPh sb="223" eb="225">
      <t>ジギョウ</t>
    </rPh>
    <rPh sb="225" eb="227">
      <t>カンレン</t>
    </rPh>
    <rPh sb="227" eb="229">
      <t>コウジ</t>
    </rPh>
    <rPh sb="230" eb="231">
      <t>オコナ</t>
    </rPh>
    <rPh sb="235" eb="237">
      <t>キサイ</t>
    </rPh>
    <rPh sb="237" eb="238">
      <t>カ</t>
    </rPh>
    <rPh sb="239" eb="240">
      <t>イ</t>
    </rPh>
    <rPh sb="242" eb="243">
      <t>オコナ</t>
    </rPh>
    <rPh sb="247" eb="250">
      <t>イチジテキ</t>
    </rPh>
    <rPh sb="251" eb="253">
      <t>ゾウカ</t>
    </rPh>
    <rPh sb="294" eb="296">
      <t>コンゴ</t>
    </rPh>
    <rPh sb="312" eb="314">
      <t>シセツ</t>
    </rPh>
    <rPh sb="314" eb="317">
      <t>リヨウリツ</t>
    </rPh>
    <rPh sb="319" eb="321">
      <t>コンゴ</t>
    </rPh>
    <rPh sb="322" eb="324">
      <t>ジンコウ</t>
    </rPh>
    <rPh sb="324" eb="326">
      <t>ゲンショウ</t>
    </rPh>
    <rPh sb="326" eb="327">
      <t>ナド</t>
    </rPh>
    <rPh sb="328" eb="330">
      <t>エイキョウ</t>
    </rPh>
    <rPh sb="333" eb="335">
      <t>テイカ</t>
    </rPh>
    <rPh sb="342" eb="344">
      <t>ケネン</t>
    </rPh>
    <rPh sb="351" eb="353">
      <t>ユウシュウ</t>
    </rPh>
    <rPh sb="353" eb="354">
      <t>リツ</t>
    </rPh>
    <rPh sb="359" eb="361">
      <t>ヘイセイ</t>
    </rPh>
    <rPh sb="363" eb="365">
      <t>ネンド</t>
    </rPh>
    <rPh sb="367" eb="369">
      <t>コウジョウ</t>
    </rPh>
    <rPh sb="373" eb="375">
      <t>ロウスイ</t>
    </rPh>
    <rPh sb="375" eb="377">
      <t>カショ</t>
    </rPh>
    <rPh sb="378" eb="380">
      <t>シュウゼン</t>
    </rPh>
    <rPh sb="383" eb="385">
      <t>ゲンショウ</t>
    </rPh>
    <rPh sb="390" eb="392">
      <t>ハンダン</t>
    </rPh>
    <rPh sb="398" eb="401">
      <t>ロウキュウカ</t>
    </rPh>
    <rPh sb="403" eb="405">
      <t>カンロ</t>
    </rPh>
    <rPh sb="406" eb="408">
      <t>コウシン</t>
    </rPh>
    <rPh sb="422" eb="423">
      <t>モト</t>
    </rPh>
    <rPh sb="426" eb="428">
      <t>ジュンジ</t>
    </rPh>
    <rPh sb="435" eb="43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</si>
</sst>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c:v>
                </c:pt>
                <c:pt idx="1">
                  <c:v>0.83</c:v>
                </c:pt>
                <c:pt idx="2">
                  <c:v>0.34</c:v>
                </c:pt>
                <c:pt idx="3">
                  <c:v>0.28000000000000003</c:v>
                </c:pt>
                <c:pt idx="4">
                  <c:v>0.13</c:v>
                </c:pt>
              </c:numCache>
            </c:numRef>
          </c:val>
        </c:ser>
        <c:dLbls>
          <c:showLegendKey val="0"/>
          <c:showVal val="0"/>
          <c:showCatName val="0"/>
          <c:showSerName val="0"/>
          <c:showPercent val="0"/>
          <c:showBubbleSize val="0"/>
        </c:dLbls>
        <c:gapWidth val="150"/>
        <c:axId val="200468352"/>
        <c:axId val="2246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200468352"/>
        <c:axId val="224649984"/>
      </c:lineChart>
      <c:dateAx>
        <c:axId val="200468352"/>
        <c:scaling>
          <c:orientation val="minMax"/>
        </c:scaling>
        <c:delete val="1"/>
        <c:axPos val="b"/>
        <c:numFmt formatCode="ge" sourceLinked="1"/>
        <c:majorTickMark val="none"/>
        <c:minorTickMark val="none"/>
        <c:tickLblPos val="none"/>
        <c:crossAx val="224649984"/>
        <c:crosses val="autoZero"/>
        <c:auto val="1"/>
        <c:lblOffset val="100"/>
        <c:baseTimeUnit val="years"/>
      </c:dateAx>
      <c:valAx>
        <c:axId val="2246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60.61</c:v>
                </c:pt>
                <c:pt idx="1">
                  <c:v>60.2</c:v>
                </c:pt>
                <c:pt idx="2">
                  <c:v>58.7</c:v>
                </c:pt>
                <c:pt idx="3">
                  <c:v>55.39</c:v>
                </c:pt>
                <c:pt idx="4">
                  <c:v>52.8</c:v>
                </c:pt>
              </c:numCache>
            </c:numRef>
          </c:val>
        </c:ser>
        <c:dLbls>
          <c:showLegendKey val="0"/>
          <c:showVal val="0"/>
          <c:showCatName val="0"/>
          <c:showSerName val="0"/>
          <c:showPercent val="0"/>
          <c:showBubbleSize val="0"/>
        </c:dLbls>
        <c:gapWidth val="150"/>
        <c:axId val="200360704"/>
        <c:axId val="2003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00360704"/>
        <c:axId val="200362624"/>
      </c:lineChart>
      <c:dateAx>
        <c:axId val="200360704"/>
        <c:scaling>
          <c:orientation val="minMax"/>
        </c:scaling>
        <c:delete val="1"/>
        <c:axPos val="b"/>
        <c:numFmt formatCode="ge" sourceLinked="1"/>
        <c:majorTickMark val="none"/>
        <c:minorTickMark val="none"/>
        <c:tickLblPos val="none"/>
        <c:crossAx val="200362624"/>
        <c:crosses val="autoZero"/>
        <c:auto val="1"/>
        <c:lblOffset val="100"/>
        <c:baseTimeUnit val="years"/>
      </c:dateAx>
      <c:valAx>
        <c:axId val="2003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81.540000000000006</c:v>
                </c:pt>
                <c:pt idx="1">
                  <c:v>80.41</c:v>
                </c:pt>
                <c:pt idx="2">
                  <c:v>82.6</c:v>
                </c:pt>
                <c:pt idx="3">
                  <c:v>86.96</c:v>
                </c:pt>
                <c:pt idx="4">
                  <c:v>89.95</c:v>
                </c:pt>
              </c:numCache>
            </c:numRef>
          </c:val>
        </c:ser>
        <c:dLbls>
          <c:showLegendKey val="0"/>
          <c:showVal val="0"/>
          <c:showCatName val="0"/>
          <c:showSerName val="0"/>
          <c:showPercent val="0"/>
          <c:showBubbleSize val="0"/>
        </c:dLbls>
        <c:gapWidth val="150"/>
        <c:axId val="200376704"/>
        <c:axId val="20037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00376704"/>
        <c:axId val="200378624"/>
      </c:lineChart>
      <c:dateAx>
        <c:axId val="200376704"/>
        <c:scaling>
          <c:orientation val="minMax"/>
        </c:scaling>
        <c:delete val="1"/>
        <c:axPos val="b"/>
        <c:numFmt formatCode="ge" sourceLinked="1"/>
        <c:majorTickMark val="none"/>
        <c:minorTickMark val="none"/>
        <c:tickLblPos val="none"/>
        <c:crossAx val="200378624"/>
        <c:crosses val="autoZero"/>
        <c:auto val="1"/>
        <c:lblOffset val="100"/>
        <c:baseTimeUnit val="years"/>
      </c:dateAx>
      <c:valAx>
        <c:axId val="20037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113.68</c:v>
                </c:pt>
                <c:pt idx="1">
                  <c:v>109.65</c:v>
                </c:pt>
                <c:pt idx="2">
                  <c:v>111.12</c:v>
                </c:pt>
                <c:pt idx="3">
                  <c:v>134.22999999999999</c:v>
                </c:pt>
                <c:pt idx="4">
                  <c:v>130.68</c:v>
                </c:pt>
              </c:numCache>
            </c:numRef>
          </c:val>
        </c:ser>
        <c:dLbls>
          <c:showLegendKey val="0"/>
          <c:showVal val="0"/>
          <c:showCatName val="0"/>
          <c:showSerName val="0"/>
          <c:showPercent val="0"/>
          <c:showBubbleSize val="0"/>
        </c:dLbls>
        <c:gapWidth val="150"/>
        <c:axId val="177766400"/>
        <c:axId val="1777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77766400"/>
        <c:axId val="177768320"/>
      </c:lineChart>
      <c:dateAx>
        <c:axId val="177766400"/>
        <c:scaling>
          <c:orientation val="minMax"/>
        </c:scaling>
        <c:delete val="1"/>
        <c:axPos val="b"/>
        <c:numFmt formatCode="ge" sourceLinked="1"/>
        <c:majorTickMark val="none"/>
        <c:minorTickMark val="none"/>
        <c:tickLblPos val="none"/>
        <c:crossAx val="177768320"/>
        <c:crosses val="autoZero"/>
        <c:auto val="1"/>
        <c:lblOffset val="100"/>
        <c:baseTimeUnit val="years"/>
      </c:dateAx>
      <c:valAx>
        <c:axId val="177768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7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35.42</c:v>
                </c:pt>
                <c:pt idx="1">
                  <c:v>36.909999999999997</c:v>
                </c:pt>
                <c:pt idx="2">
                  <c:v>38.65</c:v>
                </c:pt>
                <c:pt idx="3">
                  <c:v>40.71</c:v>
                </c:pt>
                <c:pt idx="4">
                  <c:v>41.28</c:v>
                </c:pt>
              </c:numCache>
            </c:numRef>
          </c:val>
        </c:ser>
        <c:dLbls>
          <c:showLegendKey val="0"/>
          <c:showVal val="0"/>
          <c:showCatName val="0"/>
          <c:showSerName val="0"/>
          <c:showPercent val="0"/>
          <c:showBubbleSize val="0"/>
        </c:dLbls>
        <c:gapWidth val="150"/>
        <c:axId val="200121728"/>
        <c:axId val="2001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200121728"/>
        <c:axId val="200136192"/>
      </c:lineChart>
      <c:dateAx>
        <c:axId val="200121728"/>
        <c:scaling>
          <c:orientation val="minMax"/>
        </c:scaling>
        <c:delete val="1"/>
        <c:axPos val="b"/>
        <c:numFmt formatCode="ge" sourceLinked="1"/>
        <c:majorTickMark val="none"/>
        <c:minorTickMark val="none"/>
        <c:tickLblPos val="none"/>
        <c:crossAx val="200136192"/>
        <c:crosses val="autoZero"/>
        <c:auto val="1"/>
        <c:lblOffset val="100"/>
        <c:baseTimeUnit val="years"/>
      </c:dateAx>
      <c:valAx>
        <c:axId val="2001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12.89</c:v>
                </c:pt>
                <c:pt idx="1">
                  <c:v>12.71</c:v>
                </c:pt>
                <c:pt idx="2">
                  <c:v>12.67</c:v>
                </c:pt>
                <c:pt idx="3">
                  <c:v>12.67</c:v>
                </c:pt>
                <c:pt idx="4">
                  <c:v>12.48</c:v>
                </c:pt>
              </c:numCache>
            </c:numRef>
          </c:val>
        </c:ser>
        <c:dLbls>
          <c:showLegendKey val="0"/>
          <c:showVal val="0"/>
          <c:showCatName val="0"/>
          <c:showSerName val="0"/>
          <c:showPercent val="0"/>
          <c:showBubbleSize val="0"/>
        </c:dLbls>
        <c:gapWidth val="150"/>
        <c:axId val="200215552"/>
        <c:axId val="2002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200215552"/>
        <c:axId val="200217728"/>
      </c:lineChart>
      <c:dateAx>
        <c:axId val="200215552"/>
        <c:scaling>
          <c:orientation val="minMax"/>
        </c:scaling>
        <c:delete val="1"/>
        <c:axPos val="b"/>
        <c:numFmt formatCode="ge" sourceLinked="1"/>
        <c:majorTickMark val="none"/>
        <c:minorTickMark val="none"/>
        <c:tickLblPos val="none"/>
        <c:crossAx val="200217728"/>
        <c:crosses val="autoZero"/>
        <c:auto val="1"/>
        <c:lblOffset val="100"/>
        <c:baseTimeUnit val="years"/>
      </c:dateAx>
      <c:valAx>
        <c:axId val="2002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0231552"/>
        <c:axId val="2002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200231552"/>
        <c:axId val="200233728"/>
      </c:lineChart>
      <c:dateAx>
        <c:axId val="200231552"/>
        <c:scaling>
          <c:orientation val="minMax"/>
        </c:scaling>
        <c:delete val="1"/>
        <c:axPos val="b"/>
        <c:numFmt formatCode="ge" sourceLinked="1"/>
        <c:majorTickMark val="none"/>
        <c:minorTickMark val="none"/>
        <c:tickLblPos val="none"/>
        <c:crossAx val="200233728"/>
        <c:crosses val="autoZero"/>
        <c:auto val="1"/>
        <c:lblOffset val="100"/>
        <c:baseTimeUnit val="years"/>
      </c:dateAx>
      <c:valAx>
        <c:axId val="200233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2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2529.19</c:v>
                </c:pt>
                <c:pt idx="1">
                  <c:v>2244.85</c:v>
                </c:pt>
                <c:pt idx="2">
                  <c:v>2334.46</c:v>
                </c:pt>
                <c:pt idx="3">
                  <c:v>797.33</c:v>
                </c:pt>
                <c:pt idx="4">
                  <c:v>1058.0999999999999</c:v>
                </c:pt>
              </c:numCache>
            </c:numRef>
          </c:val>
        </c:ser>
        <c:dLbls>
          <c:showLegendKey val="0"/>
          <c:showVal val="0"/>
          <c:showCatName val="0"/>
          <c:showSerName val="0"/>
          <c:showPercent val="0"/>
          <c:showBubbleSize val="0"/>
        </c:dLbls>
        <c:gapWidth val="150"/>
        <c:axId val="200243456"/>
        <c:axId val="2002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200243456"/>
        <c:axId val="200253824"/>
      </c:lineChart>
      <c:dateAx>
        <c:axId val="200243456"/>
        <c:scaling>
          <c:orientation val="minMax"/>
        </c:scaling>
        <c:delete val="1"/>
        <c:axPos val="b"/>
        <c:numFmt formatCode="ge" sourceLinked="1"/>
        <c:majorTickMark val="none"/>
        <c:minorTickMark val="none"/>
        <c:tickLblPos val="none"/>
        <c:crossAx val="200253824"/>
        <c:crosses val="autoZero"/>
        <c:auto val="1"/>
        <c:lblOffset val="100"/>
        <c:baseTimeUnit val="years"/>
      </c:dateAx>
      <c:valAx>
        <c:axId val="20025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2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414.89</c:v>
                </c:pt>
                <c:pt idx="1">
                  <c:v>405.9</c:v>
                </c:pt>
                <c:pt idx="2">
                  <c:v>382.76</c:v>
                </c:pt>
                <c:pt idx="3">
                  <c:v>420.84</c:v>
                </c:pt>
                <c:pt idx="4">
                  <c:v>424.31</c:v>
                </c:pt>
              </c:numCache>
            </c:numRef>
          </c:val>
        </c:ser>
        <c:dLbls>
          <c:showLegendKey val="0"/>
          <c:showVal val="0"/>
          <c:showCatName val="0"/>
          <c:showSerName val="0"/>
          <c:showPercent val="0"/>
          <c:showBubbleSize val="0"/>
        </c:dLbls>
        <c:gapWidth val="150"/>
        <c:axId val="200271744"/>
        <c:axId val="2002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00271744"/>
        <c:axId val="200278016"/>
      </c:lineChart>
      <c:dateAx>
        <c:axId val="200271744"/>
        <c:scaling>
          <c:orientation val="minMax"/>
        </c:scaling>
        <c:delete val="1"/>
        <c:axPos val="b"/>
        <c:numFmt formatCode="ge" sourceLinked="1"/>
        <c:majorTickMark val="none"/>
        <c:minorTickMark val="none"/>
        <c:tickLblPos val="none"/>
        <c:crossAx val="200278016"/>
        <c:crosses val="autoZero"/>
        <c:auto val="1"/>
        <c:lblOffset val="100"/>
        <c:baseTimeUnit val="years"/>
      </c:dateAx>
      <c:valAx>
        <c:axId val="200278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2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108.85</c:v>
                </c:pt>
                <c:pt idx="1">
                  <c:v>104.97</c:v>
                </c:pt>
                <c:pt idx="2">
                  <c:v>98.45</c:v>
                </c:pt>
                <c:pt idx="3">
                  <c:v>139.88999999999999</c:v>
                </c:pt>
                <c:pt idx="4">
                  <c:v>133.91</c:v>
                </c:pt>
              </c:numCache>
            </c:numRef>
          </c:val>
        </c:ser>
        <c:dLbls>
          <c:showLegendKey val="0"/>
          <c:showVal val="0"/>
          <c:showCatName val="0"/>
          <c:showSerName val="0"/>
          <c:showPercent val="0"/>
          <c:showBubbleSize val="0"/>
        </c:dLbls>
        <c:gapWidth val="150"/>
        <c:axId val="200300032"/>
        <c:axId val="2003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200300032"/>
        <c:axId val="200301952"/>
      </c:lineChart>
      <c:dateAx>
        <c:axId val="200300032"/>
        <c:scaling>
          <c:orientation val="minMax"/>
        </c:scaling>
        <c:delete val="1"/>
        <c:axPos val="b"/>
        <c:numFmt formatCode="ge" sourceLinked="1"/>
        <c:majorTickMark val="none"/>
        <c:minorTickMark val="none"/>
        <c:tickLblPos val="none"/>
        <c:crossAx val="200301952"/>
        <c:crosses val="autoZero"/>
        <c:auto val="1"/>
        <c:lblOffset val="100"/>
        <c:baseTimeUnit val="years"/>
      </c:dateAx>
      <c:valAx>
        <c:axId val="2003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157.76</c:v>
                </c:pt>
                <c:pt idx="1">
                  <c:v>162.38999999999999</c:v>
                </c:pt>
                <c:pt idx="2">
                  <c:v>173.14</c:v>
                </c:pt>
                <c:pt idx="3">
                  <c:v>122.41</c:v>
                </c:pt>
                <c:pt idx="4">
                  <c:v>127.87</c:v>
                </c:pt>
              </c:numCache>
            </c:numRef>
          </c:val>
        </c:ser>
        <c:dLbls>
          <c:showLegendKey val="0"/>
          <c:showVal val="0"/>
          <c:showCatName val="0"/>
          <c:showSerName val="0"/>
          <c:showPercent val="0"/>
          <c:showBubbleSize val="0"/>
        </c:dLbls>
        <c:gapWidth val="150"/>
        <c:axId val="200344704"/>
        <c:axId val="2003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00344704"/>
        <c:axId val="200346624"/>
      </c:lineChart>
      <c:dateAx>
        <c:axId val="200344704"/>
        <c:scaling>
          <c:orientation val="minMax"/>
        </c:scaling>
        <c:delete val="1"/>
        <c:axPos val="b"/>
        <c:numFmt formatCode="ge" sourceLinked="1"/>
        <c:majorTickMark val="none"/>
        <c:minorTickMark val="none"/>
        <c:tickLblPos val="none"/>
        <c:crossAx val="200346624"/>
        <c:crosses val="autoZero"/>
        <c:auto val="1"/>
        <c:lblOffset val="100"/>
        <c:baseTimeUnit val="years"/>
      </c:dateAx>
      <c:valAx>
        <c:axId val="2003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32" zoomScaleNormal="100" workbookViewId="0">
      <selection activeCell="BC12" sqref="BC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南丹市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32889</v>
      </c>
      <c r="AJ8" s="56"/>
      <c r="AK8" s="56"/>
      <c r="AL8" s="56"/>
      <c r="AM8" s="56"/>
      <c r="AN8" s="56"/>
      <c r="AO8" s="56"/>
      <c r="AP8" s="57"/>
      <c r="AQ8" s="47">
        <f>データ!R6</f>
        <v>616.4</v>
      </c>
      <c r="AR8" s="47"/>
      <c r="AS8" s="47"/>
      <c r="AT8" s="47"/>
      <c r="AU8" s="47"/>
      <c r="AV8" s="47"/>
      <c r="AW8" s="47"/>
      <c r="AX8" s="47"/>
      <c r="AY8" s="47">
        <f>データ!S6</f>
        <v>53.36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78.930000000000007</v>
      </c>
      <c r="K10" s="47"/>
      <c r="L10" s="47"/>
      <c r="M10" s="47"/>
      <c r="N10" s="47"/>
      <c r="O10" s="47"/>
      <c r="P10" s="47"/>
      <c r="Q10" s="47"/>
      <c r="R10" s="47">
        <f>データ!O6</f>
        <v>59.09</v>
      </c>
      <c r="S10" s="47"/>
      <c r="T10" s="47"/>
      <c r="U10" s="47"/>
      <c r="V10" s="47"/>
      <c r="W10" s="47"/>
      <c r="X10" s="47"/>
      <c r="Y10" s="47"/>
      <c r="Z10" s="78">
        <f>データ!P6</f>
        <v>3180</v>
      </c>
      <c r="AA10" s="78"/>
      <c r="AB10" s="78"/>
      <c r="AC10" s="78"/>
      <c r="AD10" s="78"/>
      <c r="AE10" s="78"/>
      <c r="AF10" s="78"/>
      <c r="AG10" s="78"/>
      <c r="AH10" s="2"/>
      <c r="AI10" s="78">
        <f>データ!T6</f>
        <v>19352</v>
      </c>
      <c r="AJ10" s="78"/>
      <c r="AK10" s="78"/>
      <c r="AL10" s="78"/>
      <c r="AM10" s="78"/>
      <c r="AN10" s="78"/>
      <c r="AO10" s="78"/>
      <c r="AP10" s="78"/>
      <c r="AQ10" s="47">
        <f>データ!U6</f>
        <v>25.09</v>
      </c>
      <c r="AR10" s="47"/>
      <c r="AS10" s="47"/>
      <c r="AT10" s="47"/>
      <c r="AU10" s="47"/>
      <c r="AV10" s="47"/>
      <c r="AW10" s="47"/>
      <c r="AX10" s="47"/>
      <c r="AY10" s="47">
        <f>データ!V6</f>
        <v>771.3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262137</v>
      </c>
      <c r="D6" s="31">
        <f t="shared" si="3"/>
        <v>46</v>
      </c>
      <c r="E6" s="31">
        <f t="shared" si="3"/>
        <v>1</v>
      </c>
      <c r="F6" s="31">
        <f t="shared" si="3"/>
        <v>0</v>
      </c>
      <c r="G6" s="31">
        <f t="shared" si="3"/>
        <v>1</v>
      </c>
      <c r="H6" s="31" t="str">
        <f t="shared" si="3"/>
        <v>京都府　南丹市</v>
      </c>
      <c r="I6" s="31" t="str">
        <f t="shared" si="3"/>
        <v>法適用</v>
      </c>
      <c r="J6" s="31" t="str">
        <f t="shared" si="3"/>
        <v>水道事業</v>
      </c>
      <c r="K6" s="31" t="str">
        <f t="shared" si="3"/>
        <v>末端給水事業</v>
      </c>
      <c r="L6" s="31" t="str">
        <f t="shared" si="3"/>
        <v>A6</v>
      </c>
      <c r="M6" s="32" t="str">
        <f t="shared" si="3"/>
        <v>-</v>
      </c>
      <c r="N6" s="32">
        <f t="shared" si="3"/>
        <v>78.930000000000007</v>
      </c>
      <c r="O6" s="32">
        <f t="shared" si="3"/>
        <v>59.09</v>
      </c>
      <c r="P6" s="32">
        <f t="shared" si="3"/>
        <v>3180</v>
      </c>
      <c r="Q6" s="32">
        <f t="shared" si="3"/>
        <v>32889</v>
      </c>
      <c r="R6" s="32">
        <f t="shared" si="3"/>
        <v>616.4</v>
      </c>
      <c r="S6" s="32">
        <f t="shared" si="3"/>
        <v>53.36</v>
      </c>
      <c r="T6" s="32">
        <f t="shared" si="3"/>
        <v>19352</v>
      </c>
      <c r="U6" s="32">
        <f t="shared" si="3"/>
        <v>25.09</v>
      </c>
      <c r="V6" s="32">
        <f t="shared" si="3"/>
        <v>771.3</v>
      </c>
      <c r="W6" s="33">
        <f>IF(W7="",NA(),W7)</f>
        <v>113.68</v>
      </c>
      <c r="X6" s="33">
        <f t="shared" ref="X6:AF6" si="4">IF(X7="",NA(),X7)</f>
        <v>109.65</v>
      </c>
      <c r="Y6" s="33">
        <f t="shared" si="4"/>
        <v>111.12</v>
      </c>
      <c r="Z6" s="33">
        <f t="shared" si="4"/>
        <v>134.22999999999999</v>
      </c>
      <c r="AA6" s="33">
        <f t="shared" si="4"/>
        <v>130.68</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2529.19</v>
      </c>
      <c r="AT6" s="33">
        <f t="shared" ref="AT6:BB6" si="6">IF(AT7="",NA(),AT7)</f>
        <v>2244.85</v>
      </c>
      <c r="AU6" s="33">
        <f t="shared" si="6"/>
        <v>2334.46</v>
      </c>
      <c r="AV6" s="33">
        <f t="shared" si="6"/>
        <v>797.33</v>
      </c>
      <c r="AW6" s="33">
        <f t="shared" si="6"/>
        <v>1058.0999999999999</v>
      </c>
      <c r="AX6" s="33">
        <f t="shared" si="6"/>
        <v>995.5</v>
      </c>
      <c r="AY6" s="33">
        <f t="shared" si="6"/>
        <v>915.5</v>
      </c>
      <c r="AZ6" s="33">
        <f t="shared" si="6"/>
        <v>963.24</v>
      </c>
      <c r="BA6" s="33">
        <f t="shared" si="6"/>
        <v>381.53</v>
      </c>
      <c r="BB6" s="33">
        <f t="shared" si="6"/>
        <v>391.54</v>
      </c>
      <c r="BC6" s="32" t="str">
        <f>IF(BC7="","",IF(BC7="-","【-】","【"&amp;SUBSTITUTE(TEXT(BC7,"#,##0.00"),"-","△")&amp;"】"))</f>
        <v>【262.74】</v>
      </c>
      <c r="BD6" s="33">
        <f>IF(BD7="",NA(),BD7)</f>
        <v>414.89</v>
      </c>
      <c r="BE6" s="33">
        <f t="shared" ref="BE6:BM6" si="7">IF(BE7="",NA(),BE7)</f>
        <v>405.9</v>
      </c>
      <c r="BF6" s="33">
        <f t="shared" si="7"/>
        <v>382.76</v>
      </c>
      <c r="BG6" s="33">
        <f t="shared" si="7"/>
        <v>420.84</v>
      </c>
      <c r="BH6" s="33">
        <f t="shared" si="7"/>
        <v>424.31</v>
      </c>
      <c r="BI6" s="33">
        <f t="shared" si="7"/>
        <v>414.59</v>
      </c>
      <c r="BJ6" s="33">
        <f t="shared" si="7"/>
        <v>404.78</v>
      </c>
      <c r="BK6" s="33">
        <f t="shared" si="7"/>
        <v>400.38</v>
      </c>
      <c r="BL6" s="33">
        <f t="shared" si="7"/>
        <v>393.27</v>
      </c>
      <c r="BM6" s="33">
        <f t="shared" si="7"/>
        <v>386.97</v>
      </c>
      <c r="BN6" s="32" t="str">
        <f>IF(BN7="","",IF(BN7="-","【-】","【"&amp;SUBSTITUTE(TEXT(BN7,"#,##0.00"),"-","△")&amp;"】"))</f>
        <v>【276.38】</v>
      </c>
      <c r="BO6" s="33">
        <f>IF(BO7="",NA(),BO7)</f>
        <v>108.85</v>
      </c>
      <c r="BP6" s="33">
        <f t="shared" ref="BP6:BX6" si="8">IF(BP7="",NA(),BP7)</f>
        <v>104.97</v>
      </c>
      <c r="BQ6" s="33">
        <f t="shared" si="8"/>
        <v>98.45</v>
      </c>
      <c r="BR6" s="33">
        <f t="shared" si="8"/>
        <v>139.88999999999999</v>
      </c>
      <c r="BS6" s="33">
        <f t="shared" si="8"/>
        <v>133.91</v>
      </c>
      <c r="BT6" s="33">
        <f t="shared" si="8"/>
        <v>97.71</v>
      </c>
      <c r="BU6" s="33">
        <f t="shared" si="8"/>
        <v>98.07</v>
      </c>
      <c r="BV6" s="33">
        <f t="shared" si="8"/>
        <v>96.56</v>
      </c>
      <c r="BW6" s="33">
        <f t="shared" si="8"/>
        <v>100.47</v>
      </c>
      <c r="BX6" s="33">
        <f t="shared" si="8"/>
        <v>101.72</v>
      </c>
      <c r="BY6" s="32" t="str">
        <f>IF(BY7="","",IF(BY7="-","【-】","【"&amp;SUBSTITUTE(TEXT(BY7,"#,##0.00"),"-","△")&amp;"】"))</f>
        <v>【104.99】</v>
      </c>
      <c r="BZ6" s="33">
        <f>IF(BZ7="",NA(),BZ7)</f>
        <v>157.76</v>
      </c>
      <c r="CA6" s="33">
        <f t="shared" ref="CA6:CI6" si="9">IF(CA7="",NA(),CA7)</f>
        <v>162.38999999999999</v>
      </c>
      <c r="CB6" s="33">
        <f t="shared" si="9"/>
        <v>173.14</v>
      </c>
      <c r="CC6" s="33">
        <f t="shared" si="9"/>
        <v>122.41</v>
      </c>
      <c r="CD6" s="33">
        <f t="shared" si="9"/>
        <v>127.87</v>
      </c>
      <c r="CE6" s="33">
        <f t="shared" si="9"/>
        <v>173.56</v>
      </c>
      <c r="CF6" s="33">
        <f t="shared" si="9"/>
        <v>172.26</v>
      </c>
      <c r="CG6" s="33">
        <f t="shared" si="9"/>
        <v>177.14</v>
      </c>
      <c r="CH6" s="33">
        <f t="shared" si="9"/>
        <v>169.82</v>
      </c>
      <c r="CI6" s="33">
        <f t="shared" si="9"/>
        <v>168.2</v>
      </c>
      <c r="CJ6" s="32" t="str">
        <f>IF(CJ7="","",IF(CJ7="-","【-】","【"&amp;SUBSTITUTE(TEXT(CJ7,"#,##0.00"),"-","△")&amp;"】"))</f>
        <v>【163.72】</v>
      </c>
      <c r="CK6" s="33">
        <f>IF(CK7="",NA(),CK7)</f>
        <v>60.61</v>
      </c>
      <c r="CL6" s="33">
        <f t="shared" ref="CL6:CT6" si="10">IF(CL7="",NA(),CL7)</f>
        <v>60.2</v>
      </c>
      <c r="CM6" s="33">
        <f t="shared" si="10"/>
        <v>58.7</v>
      </c>
      <c r="CN6" s="33">
        <f t="shared" si="10"/>
        <v>55.39</v>
      </c>
      <c r="CO6" s="33">
        <f t="shared" si="10"/>
        <v>52.8</v>
      </c>
      <c r="CP6" s="33">
        <f t="shared" si="10"/>
        <v>55.84</v>
      </c>
      <c r="CQ6" s="33">
        <f t="shared" si="10"/>
        <v>55.68</v>
      </c>
      <c r="CR6" s="33">
        <f t="shared" si="10"/>
        <v>55.64</v>
      </c>
      <c r="CS6" s="33">
        <f t="shared" si="10"/>
        <v>55.13</v>
      </c>
      <c r="CT6" s="33">
        <f t="shared" si="10"/>
        <v>54.77</v>
      </c>
      <c r="CU6" s="32" t="str">
        <f>IF(CU7="","",IF(CU7="-","【-】","【"&amp;SUBSTITUTE(TEXT(CU7,"#,##0.00"),"-","△")&amp;"】"))</f>
        <v>【59.76】</v>
      </c>
      <c r="CV6" s="33">
        <f>IF(CV7="",NA(),CV7)</f>
        <v>81.540000000000006</v>
      </c>
      <c r="CW6" s="33">
        <f t="shared" ref="CW6:DE6" si="11">IF(CW7="",NA(),CW7)</f>
        <v>80.41</v>
      </c>
      <c r="CX6" s="33">
        <f t="shared" si="11"/>
        <v>82.6</v>
      </c>
      <c r="CY6" s="33">
        <f t="shared" si="11"/>
        <v>86.96</v>
      </c>
      <c r="CZ6" s="33">
        <f t="shared" si="11"/>
        <v>89.95</v>
      </c>
      <c r="DA6" s="33">
        <f t="shared" si="11"/>
        <v>83.11</v>
      </c>
      <c r="DB6" s="33">
        <f t="shared" si="11"/>
        <v>83.18</v>
      </c>
      <c r="DC6" s="33">
        <f t="shared" si="11"/>
        <v>83.09</v>
      </c>
      <c r="DD6" s="33">
        <f t="shared" si="11"/>
        <v>83</v>
      </c>
      <c r="DE6" s="33">
        <f t="shared" si="11"/>
        <v>82.89</v>
      </c>
      <c r="DF6" s="32" t="str">
        <f>IF(DF7="","",IF(DF7="-","【-】","【"&amp;SUBSTITUTE(TEXT(DF7,"#,##0.00"),"-","△")&amp;"】"))</f>
        <v>【89.95】</v>
      </c>
      <c r="DG6" s="33">
        <f>IF(DG7="",NA(),DG7)</f>
        <v>35.42</v>
      </c>
      <c r="DH6" s="33">
        <f t="shared" ref="DH6:DP6" si="12">IF(DH7="",NA(),DH7)</f>
        <v>36.909999999999997</v>
      </c>
      <c r="DI6" s="33">
        <f t="shared" si="12"/>
        <v>38.65</v>
      </c>
      <c r="DJ6" s="33">
        <f t="shared" si="12"/>
        <v>40.71</v>
      </c>
      <c r="DK6" s="33">
        <f t="shared" si="12"/>
        <v>41.28</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12.89</v>
      </c>
      <c r="DS6" s="33">
        <f t="shared" ref="DS6:EA6" si="13">IF(DS7="",NA(),DS7)</f>
        <v>12.71</v>
      </c>
      <c r="DT6" s="33">
        <f t="shared" si="13"/>
        <v>12.67</v>
      </c>
      <c r="DU6" s="33">
        <f t="shared" si="13"/>
        <v>12.67</v>
      </c>
      <c r="DV6" s="33">
        <f t="shared" si="13"/>
        <v>12.48</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0.4</v>
      </c>
      <c r="ED6" s="33">
        <f t="shared" ref="ED6:EL6" si="14">IF(ED7="",NA(),ED7)</f>
        <v>0.83</v>
      </c>
      <c r="EE6" s="33">
        <f t="shared" si="14"/>
        <v>0.34</v>
      </c>
      <c r="EF6" s="33">
        <f t="shared" si="14"/>
        <v>0.28000000000000003</v>
      </c>
      <c r="EG6" s="33">
        <f t="shared" si="14"/>
        <v>0.13</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262137</v>
      </c>
      <c r="D7" s="35">
        <v>46</v>
      </c>
      <c r="E7" s="35">
        <v>1</v>
      </c>
      <c r="F7" s="35">
        <v>0</v>
      </c>
      <c r="G7" s="35">
        <v>1</v>
      </c>
      <c r="H7" s="35" t="s">
        <v>93</v>
      </c>
      <c r="I7" s="35" t="s">
        <v>94</v>
      </c>
      <c r="J7" s="35" t="s">
        <v>95</v>
      </c>
      <c r="K7" s="35" t="s">
        <v>96</v>
      </c>
      <c r="L7" s="35" t="s">
        <v>97</v>
      </c>
      <c r="M7" s="36" t="s">
        <v>98</v>
      </c>
      <c r="N7" s="36">
        <v>78.930000000000007</v>
      </c>
      <c r="O7" s="36">
        <v>59.09</v>
      </c>
      <c r="P7" s="36">
        <v>3180</v>
      </c>
      <c r="Q7" s="36">
        <v>32889</v>
      </c>
      <c r="R7" s="36">
        <v>616.4</v>
      </c>
      <c r="S7" s="36">
        <v>53.36</v>
      </c>
      <c r="T7" s="36">
        <v>19352</v>
      </c>
      <c r="U7" s="36">
        <v>25.09</v>
      </c>
      <c r="V7" s="36">
        <v>771.3</v>
      </c>
      <c r="W7" s="36">
        <v>113.68</v>
      </c>
      <c r="X7" s="36">
        <v>109.65</v>
      </c>
      <c r="Y7" s="36">
        <v>111.12</v>
      </c>
      <c r="Z7" s="36">
        <v>134.22999999999999</v>
      </c>
      <c r="AA7" s="36">
        <v>130.68</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2529.19</v>
      </c>
      <c r="AT7" s="36">
        <v>2244.85</v>
      </c>
      <c r="AU7" s="36">
        <v>2334.46</v>
      </c>
      <c r="AV7" s="36">
        <v>797.33</v>
      </c>
      <c r="AW7" s="36">
        <v>1058.0999999999999</v>
      </c>
      <c r="AX7" s="36">
        <v>995.5</v>
      </c>
      <c r="AY7" s="36">
        <v>915.5</v>
      </c>
      <c r="AZ7" s="36">
        <v>963.24</v>
      </c>
      <c r="BA7" s="36">
        <v>381.53</v>
      </c>
      <c r="BB7" s="36">
        <v>391.54</v>
      </c>
      <c r="BC7" s="36">
        <v>262.74</v>
      </c>
      <c r="BD7" s="36">
        <v>414.89</v>
      </c>
      <c r="BE7" s="36">
        <v>405.9</v>
      </c>
      <c r="BF7" s="36">
        <v>382.76</v>
      </c>
      <c r="BG7" s="36">
        <v>420.84</v>
      </c>
      <c r="BH7" s="36">
        <v>424.31</v>
      </c>
      <c r="BI7" s="36">
        <v>414.59</v>
      </c>
      <c r="BJ7" s="36">
        <v>404.78</v>
      </c>
      <c r="BK7" s="36">
        <v>400.38</v>
      </c>
      <c r="BL7" s="36">
        <v>393.27</v>
      </c>
      <c r="BM7" s="36">
        <v>386.97</v>
      </c>
      <c r="BN7" s="36">
        <v>276.38</v>
      </c>
      <c r="BO7" s="36">
        <v>108.85</v>
      </c>
      <c r="BP7" s="36">
        <v>104.97</v>
      </c>
      <c r="BQ7" s="36">
        <v>98.45</v>
      </c>
      <c r="BR7" s="36">
        <v>139.88999999999999</v>
      </c>
      <c r="BS7" s="36">
        <v>133.91</v>
      </c>
      <c r="BT7" s="36">
        <v>97.71</v>
      </c>
      <c r="BU7" s="36">
        <v>98.07</v>
      </c>
      <c r="BV7" s="36">
        <v>96.56</v>
      </c>
      <c r="BW7" s="36">
        <v>100.47</v>
      </c>
      <c r="BX7" s="36">
        <v>101.72</v>
      </c>
      <c r="BY7" s="36">
        <v>104.99</v>
      </c>
      <c r="BZ7" s="36">
        <v>157.76</v>
      </c>
      <c r="CA7" s="36">
        <v>162.38999999999999</v>
      </c>
      <c r="CB7" s="36">
        <v>173.14</v>
      </c>
      <c r="CC7" s="36">
        <v>122.41</v>
      </c>
      <c r="CD7" s="36">
        <v>127.87</v>
      </c>
      <c r="CE7" s="36">
        <v>173.56</v>
      </c>
      <c r="CF7" s="36">
        <v>172.26</v>
      </c>
      <c r="CG7" s="36">
        <v>177.14</v>
      </c>
      <c r="CH7" s="36">
        <v>169.82</v>
      </c>
      <c r="CI7" s="36">
        <v>168.2</v>
      </c>
      <c r="CJ7" s="36">
        <v>163.72</v>
      </c>
      <c r="CK7" s="36">
        <v>60.61</v>
      </c>
      <c r="CL7" s="36">
        <v>60.2</v>
      </c>
      <c r="CM7" s="36">
        <v>58.7</v>
      </c>
      <c r="CN7" s="36">
        <v>55.39</v>
      </c>
      <c r="CO7" s="36">
        <v>52.8</v>
      </c>
      <c r="CP7" s="36">
        <v>55.84</v>
      </c>
      <c r="CQ7" s="36">
        <v>55.68</v>
      </c>
      <c r="CR7" s="36">
        <v>55.64</v>
      </c>
      <c r="CS7" s="36">
        <v>55.13</v>
      </c>
      <c r="CT7" s="36">
        <v>54.77</v>
      </c>
      <c r="CU7" s="36">
        <v>59.76</v>
      </c>
      <c r="CV7" s="36">
        <v>81.540000000000006</v>
      </c>
      <c r="CW7" s="36">
        <v>80.41</v>
      </c>
      <c r="CX7" s="36">
        <v>82.6</v>
      </c>
      <c r="CY7" s="36">
        <v>86.96</v>
      </c>
      <c r="CZ7" s="36">
        <v>89.95</v>
      </c>
      <c r="DA7" s="36">
        <v>83.11</v>
      </c>
      <c r="DB7" s="36">
        <v>83.18</v>
      </c>
      <c r="DC7" s="36">
        <v>83.09</v>
      </c>
      <c r="DD7" s="36">
        <v>83</v>
      </c>
      <c r="DE7" s="36">
        <v>82.89</v>
      </c>
      <c r="DF7" s="36">
        <v>89.95</v>
      </c>
      <c r="DG7" s="36">
        <v>35.42</v>
      </c>
      <c r="DH7" s="36">
        <v>36.909999999999997</v>
      </c>
      <c r="DI7" s="36">
        <v>38.65</v>
      </c>
      <c r="DJ7" s="36">
        <v>40.71</v>
      </c>
      <c r="DK7" s="36">
        <v>41.28</v>
      </c>
      <c r="DL7" s="36">
        <v>37.090000000000003</v>
      </c>
      <c r="DM7" s="36">
        <v>38.07</v>
      </c>
      <c r="DN7" s="36">
        <v>39.06</v>
      </c>
      <c r="DO7" s="36">
        <v>46.66</v>
      </c>
      <c r="DP7" s="36">
        <v>47.46</v>
      </c>
      <c r="DQ7" s="36">
        <v>47.18</v>
      </c>
      <c r="DR7" s="36">
        <v>12.89</v>
      </c>
      <c r="DS7" s="36">
        <v>12.71</v>
      </c>
      <c r="DT7" s="36">
        <v>12.67</v>
      </c>
      <c r="DU7" s="36">
        <v>12.67</v>
      </c>
      <c r="DV7" s="36">
        <v>12.48</v>
      </c>
      <c r="DW7" s="36">
        <v>6.63</v>
      </c>
      <c r="DX7" s="36">
        <v>7.73</v>
      </c>
      <c r="DY7" s="36">
        <v>8.8699999999999992</v>
      </c>
      <c r="DZ7" s="36">
        <v>9.85</v>
      </c>
      <c r="EA7" s="36">
        <v>9.7100000000000009</v>
      </c>
      <c r="EB7" s="36">
        <v>13.18</v>
      </c>
      <c r="EC7" s="36">
        <v>0.4</v>
      </c>
      <c r="ED7" s="36">
        <v>0.83</v>
      </c>
      <c r="EE7" s="36">
        <v>0.34</v>
      </c>
      <c r="EF7" s="36">
        <v>0.28000000000000003</v>
      </c>
      <c r="EG7" s="36">
        <v>0.13</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2017-02-17T08:41:36Z</cp:lastPrinted>
  <dcterms:created xsi:type="dcterms:W3CDTF">2017-02-01T08:44:19Z</dcterms:created>
  <dcterms:modified xsi:type="dcterms:W3CDTF">2017-02-17T09:34:06Z</dcterms:modified>
  <cp:category/>
</cp:coreProperties>
</file>