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6600" yWindow="795" windowWidth="28740" windowHeight="1074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<sst xmlns="http://schemas.openxmlformats.org/spreadsheetml/2006/main" count="221" uniqueCount="111">
  <si>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</si>
  <si>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</si>
  <si>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</si>
  <si>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</si>
  <si>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</si>
  <si>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</si>
  <si>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</si>
  <si>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</si>
  <si>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</si>
  <si>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</si>
  <si>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</si>
  <si>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</si>
  <si>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</si>
  <si>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</si>
  <si>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</si>
  <si>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</si>
  <si>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</si>
  <si>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</si>
  <si>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</si>
  <si>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</si>
  <si>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</si>
  <si>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</si>
  <si>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</si>
  <si>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</si>
  <si>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</si>
  <si>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</si>
  <si>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</si>
  <si>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</si>
  <si>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</si>
  <si>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</si>
  <si>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</si>
  <si>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</si>
  <si>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</si>
  <si>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</si>
  <si>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</si>
  <si>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</si>
  <si>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</si>
  <si>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</si>
  <si>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</si>
  <si>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</si>
  <si>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</si>
  <si>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</si>
  <si>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</si>
  <si>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</si>
  <si>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</si>
  <si>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</si>
  <si>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</si>
  <si>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</si>
  <si>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</si>
  <si>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</si>
  <si>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</si>
  <si>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</si>
  <si>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</si>
  <si>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</si>
  <si>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</si>
  <si>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</si>
  <si>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</si>
  <si>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</si>
  <si>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</si>
  <si>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</si>
  <si>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</si>
  <si>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</si>
  <si>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</si>
  <si>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</si>
  <si>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</si>
  <si>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</si>
  <si>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</si>
  <si>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</si>
  <si>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</si>
  <si>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</si>
  <si>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</si>
  <si>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</si>
  <si>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</si>
  <si>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</si>
  <si>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</si>
  <si>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</si>
  <si>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</si>
  <si>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</si>
  <si>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</si>
  <si>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</si>
  <si>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</si>
  <si>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</si>
  <si>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</si>
  <si>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</si>
  <si>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</si>
  <si>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</si>
  <si>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</si>
  <si>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</si>
  <si>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</si>
  <si>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</si>
  <si>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</si>
  <si>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</si>
  <si>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</si>
  <si>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</si>
  <si>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</si>
  <si>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</si>
  <si>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京丹後市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</si>
  <si>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</si>
  <si>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</si>
  <si>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</si>
  <si>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</si>
  <si>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</si>
  <si>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</si>
  <si>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</si>
  <si>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</si>
  <si>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</si>
  <si>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</si>
  <si>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</si>
  <si>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の早い施設は平成９年であり、供用開始後１９年が経過し、機械設備や電気設備の更新や修理が必要な時期となってきており、現在、３処理場での長寿命化計画を策定し計画的な改修に取り組んでいます。
　管渠については、耐用年数を50年と見込んでおり老朽化の問題はないと考えております。</t>
    <phoneticPr fontId="4"/>
  </si>
  <si>
    <r>
      <t>　</t>
    </r>
    <r>
      <rPr>
        <sz val="14"/>
        <color theme="1"/>
        <rFont val="ＭＳ ゴシック"/>
        <family val="3"/>
        <charset val="128"/>
      </rPr>
      <t>特定環境保全公共下水道事業は４処理区あり、３処理区の整備は終了し、大宮処理区内の未普及地区の下水道管の整備を年々進めている段階にあります。全体での整備率は80%、水洗化率は59%、大宮処理区の整備率は62%となっております。
　大宮処理区は、平成２８年度から公共下水道に変更となり、今後、経費回収率の低下や汚水処理原価の上昇が予想されます。
　類似団体平均値と比較しても経費回収率が低く汚水処理原価が高いことからより一層、経営の健全性・効率性の改善を図る必要があります。</t>
    </r>
    <rPh sb="145" eb="147">
      <t>ケイヒ</t>
    </rPh>
    <rPh sb="147" eb="149">
      <t>カイシュウ</t>
    </rPh>
    <rPh sb="149" eb="150">
      <t>リツ</t>
    </rPh>
    <rPh sb="151" eb="153">
      <t>テイカ</t>
    </rPh>
    <rPh sb="154" eb="156">
      <t>オスイ</t>
    </rPh>
    <rPh sb="156" eb="158">
      <t>ショリ</t>
    </rPh>
    <rPh sb="158" eb="160">
      <t>ゲンカ</t>
    </rPh>
    <rPh sb="161" eb="163">
      <t>ジョウショウ</t>
    </rPh>
    <phoneticPr fontId="4"/>
  </si>
  <si>
    <t>　整備事業での支出増加や今後の維持管理費の増加に対し、使用料収入の増加を図ることが必要であり、このため下水道接続人口の増加を図ること並びに料金について、定期的な見直しの必要があります。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</si>
</sst>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4"/>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22" fillId="0" borderId="6"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quot;-&quot;">
                  <c:v>0.09</c:v>
                </c:pt>
                <c:pt idx="1">
                  <c:v>0</c:v>
                </c:pt>
                <c:pt idx="2">
                  <c:v>0</c:v>
                </c:pt>
                <c:pt idx="3" formatCode="#,##0.00;&quot;△&quot;#,##0.00;&quot;-&quot;">
                  <c:v>0.01</c:v>
                </c:pt>
                <c:pt idx="4">
                  <c:v>0</c:v>
                </c:pt>
              </c:numCache>
            </c:numRef>
          </c:val>
        </c:ser>
        <c:dLbls>
          <c:showLegendKey val="0"/>
          <c:showVal val="0"/>
          <c:showCatName val="0"/>
          <c:showSerName val="0"/>
          <c:showPercent val="0"/>
          <c:showBubbleSize val="0"/>
        </c:dLbls>
        <c:gapWidth val="150"/>
        <c:axId val="144185984"/>
        <c:axId val="14428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144185984"/>
        <c:axId val="144283904"/>
      </c:lineChart>
      <c:dateAx>
        <c:axId val="144185984"/>
        <c:scaling>
          <c:orientation val="minMax"/>
        </c:scaling>
        <c:delete val="1"/>
        <c:axPos val="b"/>
        <c:numFmt formatCode="ge" sourceLinked="1"/>
        <c:majorTickMark val="none"/>
        <c:minorTickMark val="none"/>
        <c:tickLblPos val="none"/>
        <c:crossAx val="144283904"/>
        <c:crosses val="autoZero"/>
        <c:auto val="1"/>
        <c:lblOffset val="100"/>
        <c:baseTimeUnit val="years"/>
      </c:dateAx>
      <c:valAx>
        <c:axId val="14428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18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27.33</c:v>
                </c:pt>
                <c:pt idx="1">
                  <c:v>27.35</c:v>
                </c:pt>
                <c:pt idx="2">
                  <c:v>28.69</c:v>
                </c:pt>
                <c:pt idx="3">
                  <c:v>29.27</c:v>
                </c:pt>
                <c:pt idx="4">
                  <c:v>30.18</c:v>
                </c:pt>
              </c:numCache>
            </c:numRef>
          </c:val>
        </c:ser>
        <c:dLbls>
          <c:showLegendKey val="0"/>
          <c:showVal val="0"/>
          <c:showCatName val="0"/>
          <c:showSerName val="0"/>
          <c:showPercent val="0"/>
          <c:showBubbleSize val="0"/>
        </c:dLbls>
        <c:gapWidth val="150"/>
        <c:axId val="235219200"/>
        <c:axId val="23522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235219200"/>
        <c:axId val="235221376"/>
      </c:lineChart>
      <c:dateAx>
        <c:axId val="235219200"/>
        <c:scaling>
          <c:orientation val="minMax"/>
        </c:scaling>
        <c:delete val="1"/>
        <c:axPos val="b"/>
        <c:numFmt formatCode="ge" sourceLinked="1"/>
        <c:majorTickMark val="none"/>
        <c:minorTickMark val="none"/>
        <c:tickLblPos val="none"/>
        <c:crossAx val="235221376"/>
        <c:crosses val="autoZero"/>
        <c:auto val="1"/>
        <c:lblOffset val="100"/>
        <c:baseTimeUnit val="years"/>
      </c:dateAx>
      <c:valAx>
        <c:axId val="23522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21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50.12</c:v>
                </c:pt>
                <c:pt idx="1">
                  <c:v>53.08</c:v>
                </c:pt>
                <c:pt idx="2">
                  <c:v>55.93</c:v>
                </c:pt>
                <c:pt idx="3">
                  <c:v>58.07</c:v>
                </c:pt>
                <c:pt idx="4">
                  <c:v>59.3</c:v>
                </c:pt>
              </c:numCache>
            </c:numRef>
          </c:val>
        </c:ser>
        <c:dLbls>
          <c:showLegendKey val="0"/>
          <c:showVal val="0"/>
          <c:showCatName val="0"/>
          <c:showSerName val="0"/>
          <c:showPercent val="0"/>
          <c:showBubbleSize val="0"/>
        </c:dLbls>
        <c:gapWidth val="150"/>
        <c:axId val="235243392"/>
        <c:axId val="23524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235243392"/>
        <c:axId val="235245568"/>
      </c:lineChart>
      <c:dateAx>
        <c:axId val="235243392"/>
        <c:scaling>
          <c:orientation val="minMax"/>
        </c:scaling>
        <c:delete val="1"/>
        <c:axPos val="b"/>
        <c:numFmt formatCode="ge" sourceLinked="1"/>
        <c:majorTickMark val="none"/>
        <c:minorTickMark val="none"/>
        <c:tickLblPos val="none"/>
        <c:crossAx val="235245568"/>
        <c:crosses val="autoZero"/>
        <c:auto val="1"/>
        <c:lblOffset val="100"/>
        <c:baseTimeUnit val="years"/>
      </c:dateAx>
      <c:valAx>
        <c:axId val="23524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24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39.340000000000003</c:v>
                </c:pt>
                <c:pt idx="1">
                  <c:v>42.73</c:v>
                </c:pt>
                <c:pt idx="2">
                  <c:v>42.63</c:v>
                </c:pt>
                <c:pt idx="3">
                  <c:v>38.42</c:v>
                </c:pt>
                <c:pt idx="4">
                  <c:v>37.9</c:v>
                </c:pt>
              </c:numCache>
            </c:numRef>
          </c:val>
        </c:ser>
        <c:dLbls>
          <c:showLegendKey val="0"/>
          <c:showVal val="0"/>
          <c:showCatName val="0"/>
          <c:showSerName val="0"/>
          <c:showPercent val="0"/>
          <c:showBubbleSize val="0"/>
        </c:dLbls>
        <c:gapWidth val="150"/>
        <c:axId val="147052032"/>
        <c:axId val="14719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052032"/>
        <c:axId val="147196928"/>
      </c:lineChart>
      <c:dateAx>
        <c:axId val="147052032"/>
        <c:scaling>
          <c:orientation val="minMax"/>
        </c:scaling>
        <c:delete val="1"/>
        <c:axPos val="b"/>
        <c:numFmt formatCode="ge" sourceLinked="1"/>
        <c:majorTickMark val="none"/>
        <c:minorTickMark val="none"/>
        <c:tickLblPos val="none"/>
        <c:crossAx val="147196928"/>
        <c:crosses val="autoZero"/>
        <c:auto val="1"/>
        <c:lblOffset val="100"/>
        <c:baseTimeUnit val="years"/>
      </c:dateAx>
      <c:valAx>
        <c:axId val="14719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05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9851136"/>
        <c:axId val="15769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9851136"/>
        <c:axId val="157692288"/>
      </c:lineChart>
      <c:dateAx>
        <c:axId val="149851136"/>
        <c:scaling>
          <c:orientation val="minMax"/>
        </c:scaling>
        <c:delete val="1"/>
        <c:axPos val="b"/>
        <c:numFmt formatCode="ge" sourceLinked="1"/>
        <c:majorTickMark val="none"/>
        <c:minorTickMark val="none"/>
        <c:tickLblPos val="none"/>
        <c:crossAx val="157692288"/>
        <c:crosses val="autoZero"/>
        <c:auto val="1"/>
        <c:lblOffset val="100"/>
        <c:baseTimeUnit val="years"/>
      </c:dateAx>
      <c:valAx>
        <c:axId val="15769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85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7586816"/>
        <c:axId val="22758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7586816"/>
        <c:axId val="227588736"/>
      </c:lineChart>
      <c:dateAx>
        <c:axId val="227586816"/>
        <c:scaling>
          <c:orientation val="minMax"/>
        </c:scaling>
        <c:delete val="1"/>
        <c:axPos val="b"/>
        <c:numFmt formatCode="ge" sourceLinked="1"/>
        <c:majorTickMark val="none"/>
        <c:minorTickMark val="none"/>
        <c:tickLblPos val="none"/>
        <c:crossAx val="227588736"/>
        <c:crosses val="autoZero"/>
        <c:auto val="1"/>
        <c:lblOffset val="100"/>
        <c:baseTimeUnit val="years"/>
      </c:dateAx>
      <c:valAx>
        <c:axId val="22758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58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7869056"/>
        <c:axId val="22787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7869056"/>
        <c:axId val="227870976"/>
      </c:lineChart>
      <c:dateAx>
        <c:axId val="227869056"/>
        <c:scaling>
          <c:orientation val="minMax"/>
        </c:scaling>
        <c:delete val="1"/>
        <c:axPos val="b"/>
        <c:numFmt formatCode="ge" sourceLinked="1"/>
        <c:majorTickMark val="none"/>
        <c:minorTickMark val="none"/>
        <c:tickLblPos val="none"/>
        <c:crossAx val="227870976"/>
        <c:crosses val="autoZero"/>
        <c:auto val="1"/>
        <c:lblOffset val="100"/>
        <c:baseTimeUnit val="years"/>
      </c:dateAx>
      <c:valAx>
        <c:axId val="22787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86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7897344"/>
        <c:axId val="22789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7897344"/>
        <c:axId val="227899264"/>
      </c:lineChart>
      <c:dateAx>
        <c:axId val="227897344"/>
        <c:scaling>
          <c:orientation val="minMax"/>
        </c:scaling>
        <c:delete val="1"/>
        <c:axPos val="b"/>
        <c:numFmt formatCode="ge" sourceLinked="1"/>
        <c:majorTickMark val="none"/>
        <c:minorTickMark val="none"/>
        <c:tickLblPos val="none"/>
        <c:crossAx val="227899264"/>
        <c:crosses val="autoZero"/>
        <c:auto val="1"/>
        <c:lblOffset val="100"/>
        <c:baseTimeUnit val="years"/>
      </c:dateAx>
      <c:valAx>
        <c:axId val="22789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89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4326.83</c:v>
                </c:pt>
                <c:pt idx="1">
                  <c:v>4207.38</c:v>
                </c:pt>
                <c:pt idx="2">
                  <c:v>4156.03</c:v>
                </c:pt>
                <c:pt idx="3">
                  <c:v>3603.78</c:v>
                </c:pt>
                <c:pt idx="4">
                  <c:v>3527.33</c:v>
                </c:pt>
              </c:numCache>
            </c:numRef>
          </c:val>
        </c:ser>
        <c:dLbls>
          <c:showLegendKey val="0"/>
          <c:showVal val="0"/>
          <c:showCatName val="0"/>
          <c:showSerName val="0"/>
          <c:showPercent val="0"/>
          <c:showBubbleSize val="0"/>
        </c:dLbls>
        <c:gapWidth val="150"/>
        <c:axId val="227917184"/>
        <c:axId val="22792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227917184"/>
        <c:axId val="227923456"/>
      </c:lineChart>
      <c:dateAx>
        <c:axId val="227917184"/>
        <c:scaling>
          <c:orientation val="minMax"/>
        </c:scaling>
        <c:delete val="1"/>
        <c:axPos val="b"/>
        <c:numFmt formatCode="ge" sourceLinked="1"/>
        <c:majorTickMark val="none"/>
        <c:minorTickMark val="none"/>
        <c:tickLblPos val="none"/>
        <c:crossAx val="227923456"/>
        <c:crosses val="autoZero"/>
        <c:auto val="1"/>
        <c:lblOffset val="100"/>
        <c:baseTimeUnit val="years"/>
      </c:dateAx>
      <c:valAx>
        <c:axId val="22792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91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34.450000000000003</c:v>
                </c:pt>
                <c:pt idx="1">
                  <c:v>31.66</c:v>
                </c:pt>
                <c:pt idx="2">
                  <c:v>31.11</c:v>
                </c:pt>
                <c:pt idx="3">
                  <c:v>35.299999999999997</c:v>
                </c:pt>
                <c:pt idx="4">
                  <c:v>36.31</c:v>
                </c:pt>
              </c:numCache>
            </c:numRef>
          </c:val>
        </c:ser>
        <c:dLbls>
          <c:showLegendKey val="0"/>
          <c:showVal val="0"/>
          <c:showCatName val="0"/>
          <c:showSerName val="0"/>
          <c:showPercent val="0"/>
          <c:showBubbleSize val="0"/>
        </c:dLbls>
        <c:gapWidth val="150"/>
        <c:axId val="234695680"/>
        <c:axId val="23470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234695680"/>
        <c:axId val="234701952"/>
      </c:lineChart>
      <c:dateAx>
        <c:axId val="234695680"/>
        <c:scaling>
          <c:orientation val="minMax"/>
        </c:scaling>
        <c:delete val="1"/>
        <c:axPos val="b"/>
        <c:numFmt formatCode="ge" sourceLinked="1"/>
        <c:majorTickMark val="none"/>
        <c:minorTickMark val="none"/>
        <c:tickLblPos val="none"/>
        <c:crossAx val="234701952"/>
        <c:crosses val="autoZero"/>
        <c:auto val="1"/>
        <c:lblOffset val="100"/>
        <c:baseTimeUnit val="years"/>
      </c:dateAx>
      <c:valAx>
        <c:axId val="23470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69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541.92999999999995</c:v>
                </c:pt>
                <c:pt idx="1">
                  <c:v>581.23</c:v>
                </c:pt>
                <c:pt idx="2">
                  <c:v>577.05999999999995</c:v>
                </c:pt>
                <c:pt idx="3">
                  <c:v>565.25</c:v>
                </c:pt>
                <c:pt idx="4">
                  <c:v>556.21</c:v>
                </c:pt>
              </c:numCache>
            </c:numRef>
          </c:val>
        </c:ser>
        <c:dLbls>
          <c:showLegendKey val="0"/>
          <c:showVal val="0"/>
          <c:showCatName val="0"/>
          <c:showSerName val="0"/>
          <c:showPercent val="0"/>
          <c:showBubbleSize val="0"/>
        </c:dLbls>
        <c:gapWidth val="150"/>
        <c:axId val="234715776"/>
        <c:axId val="23473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234715776"/>
        <c:axId val="234730240"/>
      </c:lineChart>
      <c:dateAx>
        <c:axId val="234715776"/>
        <c:scaling>
          <c:orientation val="minMax"/>
        </c:scaling>
        <c:delete val="1"/>
        <c:axPos val="b"/>
        <c:numFmt formatCode="ge" sourceLinked="1"/>
        <c:majorTickMark val="none"/>
        <c:minorTickMark val="none"/>
        <c:tickLblPos val="none"/>
        <c:crossAx val="234730240"/>
        <c:crosses val="autoZero"/>
        <c:auto val="1"/>
        <c:lblOffset val="100"/>
        <c:baseTimeUnit val="years"/>
      </c:dateAx>
      <c:valAx>
        <c:axId val="23473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71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E60"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京都府　京丹後市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57691</v>
      </c>
      <c r="AM8" s="47"/>
      <c r="AN8" s="47"/>
      <c r="AO8" s="47"/>
      <c r="AP8" s="47"/>
      <c r="AQ8" s="47"/>
      <c r="AR8" s="47"/>
      <c r="AS8" s="47"/>
      <c r="AT8" s="43">
        <f>データ!S6</f>
        <v>501.43</v>
      </c>
      <c r="AU8" s="43"/>
      <c r="AV8" s="43"/>
      <c r="AW8" s="43"/>
      <c r="AX8" s="43"/>
      <c r="AY8" s="43"/>
      <c r="AZ8" s="43"/>
      <c r="BA8" s="43"/>
      <c r="BB8" s="43">
        <f>データ!T6</f>
        <v>115.05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24.79</v>
      </c>
      <c r="Q10" s="43"/>
      <c r="R10" s="43"/>
      <c r="S10" s="43"/>
      <c r="T10" s="43"/>
      <c r="U10" s="43"/>
      <c r="V10" s="43"/>
      <c r="W10" s="43">
        <f>データ!P6</f>
        <v>97.06</v>
      </c>
      <c r="X10" s="43"/>
      <c r="Y10" s="43"/>
      <c r="Z10" s="43"/>
      <c r="AA10" s="43"/>
      <c r="AB10" s="43"/>
      <c r="AC10" s="43"/>
      <c r="AD10" s="47">
        <f>データ!Q6</f>
        <v>3137</v>
      </c>
      <c r="AE10" s="47"/>
      <c r="AF10" s="47"/>
      <c r="AG10" s="47"/>
      <c r="AH10" s="47"/>
      <c r="AI10" s="47"/>
      <c r="AJ10" s="47"/>
      <c r="AK10" s="2"/>
      <c r="AL10" s="47">
        <f>データ!U6</f>
        <v>14199</v>
      </c>
      <c r="AM10" s="47"/>
      <c r="AN10" s="47"/>
      <c r="AO10" s="47"/>
      <c r="AP10" s="47"/>
      <c r="AQ10" s="47"/>
      <c r="AR10" s="47"/>
      <c r="AS10" s="47"/>
      <c r="AT10" s="43">
        <f>データ!V6</f>
        <v>5.35</v>
      </c>
      <c r="AU10" s="43"/>
      <c r="AV10" s="43"/>
      <c r="AW10" s="43"/>
      <c r="AX10" s="43"/>
      <c r="AY10" s="43"/>
      <c r="AZ10" s="43"/>
      <c r="BA10" s="43"/>
      <c r="BB10" s="43">
        <f>データ!W6</f>
        <v>2654.02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108</v>
      </c>
      <c r="BM47" s="67"/>
      <c r="BN47" s="67"/>
      <c r="BO47" s="67"/>
      <c r="BP47" s="67"/>
      <c r="BQ47" s="67"/>
      <c r="BR47" s="67"/>
      <c r="BS47" s="67"/>
      <c r="BT47" s="67"/>
      <c r="BU47" s="67"/>
      <c r="BV47" s="67"/>
      <c r="BW47" s="67"/>
      <c r="BX47" s="67"/>
      <c r="BY47" s="67"/>
      <c r="BZ47" s="6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110</v>
      </c>
      <c r="BM66" s="67"/>
      <c r="BN66" s="67"/>
      <c r="BO66" s="67"/>
      <c r="BP66" s="67"/>
      <c r="BQ66" s="67"/>
      <c r="BR66" s="67"/>
      <c r="BS66" s="67"/>
      <c r="BT66" s="67"/>
      <c r="BU66" s="67"/>
      <c r="BV66" s="67"/>
      <c r="BW66" s="67"/>
      <c r="BX66" s="67"/>
      <c r="BY66" s="67"/>
      <c r="BZ66" s="6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15">
      <c r="C83" s="2" t="s">
        <v>40</v>
      </c>
    </row>
    <row r="84" spans="1:78" x14ac:dyDescent="0.15">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5" t="s">
        <v>51</v>
      </c>
      <c r="I3" s="76"/>
      <c r="J3" s="76"/>
      <c r="K3" s="76"/>
      <c r="L3" s="76"/>
      <c r="M3" s="76"/>
      <c r="N3" s="76"/>
      <c r="O3" s="76"/>
      <c r="P3" s="76"/>
      <c r="Q3" s="76"/>
      <c r="R3" s="76"/>
      <c r="S3" s="76"/>
      <c r="T3" s="76"/>
      <c r="U3" s="76"/>
      <c r="V3" s="76"/>
      <c r="W3" s="77"/>
      <c r="X3" s="81" t="s">
        <v>52</v>
      </c>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t="s">
        <v>53</v>
      </c>
      <c r="DI3" s="74"/>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row>
    <row r="4" spans="1:144" x14ac:dyDescent="0.15">
      <c r="A4" s="26" t="s">
        <v>54</v>
      </c>
      <c r="B4" s="28"/>
      <c r="C4" s="28"/>
      <c r="D4" s="28"/>
      <c r="E4" s="28"/>
      <c r="F4" s="28"/>
      <c r="G4" s="28"/>
      <c r="H4" s="78"/>
      <c r="I4" s="79"/>
      <c r="J4" s="79"/>
      <c r="K4" s="79"/>
      <c r="L4" s="79"/>
      <c r="M4" s="79"/>
      <c r="N4" s="79"/>
      <c r="O4" s="79"/>
      <c r="P4" s="79"/>
      <c r="Q4" s="79"/>
      <c r="R4" s="79"/>
      <c r="S4" s="79"/>
      <c r="T4" s="79"/>
      <c r="U4" s="79"/>
      <c r="V4" s="79"/>
      <c r="W4" s="80"/>
      <c r="X4" s="74" t="s">
        <v>55</v>
      </c>
      <c r="Y4" s="74"/>
      <c r="Z4" s="74"/>
      <c r="AA4" s="74"/>
      <c r="AB4" s="74"/>
      <c r="AC4" s="74"/>
      <c r="AD4" s="74"/>
      <c r="AE4" s="74"/>
      <c r="AF4" s="74"/>
      <c r="AG4" s="74"/>
      <c r="AH4" s="74"/>
      <c r="AI4" s="74" t="s">
        <v>56</v>
      </c>
      <c r="AJ4" s="74"/>
      <c r="AK4" s="74"/>
      <c r="AL4" s="74"/>
      <c r="AM4" s="74"/>
      <c r="AN4" s="74"/>
      <c r="AO4" s="74"/>
      <c r="AP4" s="74"/>
      <c r="AQ4" s="74"/>
      <c r="AR4" s="74"/>
      <c r="AS4" s="74"/>
      <c r="AT4" s="74" t="s">
        <v>57</v>
      </c>
      <c r="AU4" s="74"/>
      <c r="AV4" s="74"/>
      <c r="AW4" s="74"/>
      <c r="AX4" s="74"/>
      <c r="AY4" s="74"/>
      <c r="AZ4" s="74"/>
      <c r="BA4" s="74"/>
      <c r="BB4" s="74"/>
      <c r="BC4" s="74"/>
      <c r="BD4" s="74"/>
      <c r="BE4" s="74" t="s">
        <v>58</v>
      </c>
      <c r="BF4" s="74"/>
      <c r="BG4" s="74"/>
      <c r="BH4" s="74"/>
      <c r="BI4" s="74"/>
      <c r="BJ4" s="74"/>
      <c r="BK4" s="74"/>
      <c r="BL4" s="74"/>
      <c r="BM4" s="74"/>
      <c r="BN4" s="74"/>
      <c r="BO4" s="74"/>
      <c r="BP4" s="74" t="s">
        <v>59</v>
      </c>
      <c r="BQ4" s="74"/>
      <c r="BR4" s="74"/>
      <c r="BS4" s="74"/>
      <c r="BT4" s="74"/>
      <c r="BU4" s="74"/>
      <c r="BV4" s="74"/>
      <c r="BW4" s="74"/>
      <c r="BX4" s="74"/>
      <c r="BY4" s="74"/>
      <c r="BZ4" s="74"/>
      <c r="CA4" s="74" t="s">
        <v>60</v>
      </c>
      <c r="CB4" s="74"/>
      <c r="CC4" s="74"/>
      <c r="CD4" s="74"/>
      <c r="CE4" s="74"/>
      <c r="CF4" s="74"/>
      <c r="CG4" s="74"/>
      <c r="CH4" s="74"/>
      <c r="CI4" s="74"/>
      <c r="CJ4" s="74"/>
      <c r="CK4" s="74"/>
      <c r="CL4" s="74" t="s">
        <v>61</v>
      </c>
      <c r="CM4" s="74"/>
      <c r="CN4" s="74"/>
      <c r="CO4" s="74"/>
      <c r="CP4" s="74"/>
      <c r="CQ4" s="74"/>
      <c r="CR4" s="74"/>
      <c r="CS4" s="74"/>
      <c r="CT4" s="74"/>
      <c r="CU4" s="74"/>
      <c r="CV4" s="74"/>
      <c r="CW4" s="74" t="s">
        <v>62</v>
      </c>
      <c r="CX4" s="74"/>
      <c r="CY4" s="74"/>
      <c r="CZ4" s="74"/>
      <c r="DA4" s="74"/>
      <c r="DB4" s="74"/>
      <c r="DC4" s="74"/>
      <c r="DD4" s="74"/>
      <c r="DE4" s="74"/>
      <c r="DF4" s="74"/>
      <c r="DG4" s="74"/>
      <c r="DH4" s="74" t="s">
        <v>63</v>
      </c>
      <c r="DI4" s="74"/>
      <c r="DJ4" s="74"/>
      <c r="DK4" s="74"/>
      <c r="DL4" s="74"/>
      <c r="DM4" s="74"/>
      <c r="DN4" s="74"/>
      <c r="DO4" s="74"/>
      <c r="DP4" s="74"/>
      <c r="DQ4" s="74"/>
      <c r="DR4" s="74"/>
      <c r="DS4" s="74" t="s">
        <v>64</v>
      </c>
      <c r="DT4" s="74"/>
      <c r="DU4" s="74"/>
      <c r="DV4" s="74"/>
      <c r="DW4" s="74"/>
      <c r="DX4" s="74"/>
      <c r="DY4" s="74"/>
      <c r="DZ4" s="74"/>
      <c r="EA4" s="74"/>
      <c r="EB4" s="74"/>
      <c r="EC4" s="74"/>
      <c r="ED4" s="74" t="s">
        <v>65</v>
      </c>
      <c r="EE4" s="74"/>
      <c r="EF4" s="74"/>
      <c r="EG4" s="74"/>
      <c r="EH4" s="74"/>
      <c r="EI4" s="74"/>
      <c r="EJ4" s="74"/>
      <c r="EK4" s="74"/>
      <c r="EL4" s="74"/>
      <c r="EM4" s="74"/>
      <c r="EN4" s="74"/>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262129</v>
      </c>
      <c r="D6" s="31">
        <f t="shared" si="3"/>
        <v>47</v>
      </c>
      <c r="E6" s="31">
        <f t="shared" si="3"/>
        <v>17</v>
      </c>
      <c r="F6" s="31">
        <f t="shared" si="3"/>
        <v>4</v>
      </c>
      <c r="G6" s="31">
        <f t="shared" si="3"/>
        <v>0</v>
      </c>
      <c r="H6" s="31" t="str">
        <f t="shared" si="3"/>
        <v>京都府　京丹後市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24.79</v>
      </c>
      <c r="P6" s="32">
        <f t="shared" si="3"/>
        <v>97.06</v>
      </c>
      <c r="Q6" s="32">
        <f t="shared" si="3"/>
        <v>3137</v>
      </c>
      <c r="R6" s="32">
        <f t="shared" si="3"/>
        <v>57691</v>
      </c>
      <c r="S6" s="32">
        <f t="shared" si="3"/>
        <v>501.43</v>
      </c>
      <c r="T6" s="32">
        <f t="shared" si="3"/>
        <v>115.05</v>
      </c>
      <c r="U6" s="32">
        <f t="shared" si="3"/>
        <v>14199</v>
      </c>
      <c r="V6" s="32">
        <f t="shared" si="3"/>
        <v>5.35</v>
      </c>
      <c r="W6" s="32">
        <f t="shared" si="3"/>
        <v>2654.02</v>
      </c>
      <c r="X6" s="33">
        <f>IF(X7="",NA(),X7)</f>
        <v>39.340000000000003</v>
      </c>
      <c r="Y6" s="33">
        <f t="shared" ref="Y6:AG6" si="4">IF(Y7="",NA(),Y7)</f>
        <v>42.73</v>
      </c>
      <c r="Z6" s="33">
        <f t="shared" si="4"/>
        <v>42.63</v>
      </c>
      <c r="AA6" s="33">
        <f t="shared" si="4"/>
        <v>38.42</v>
      </c>
      <c r="AB6" s="33">
        <f t="shared" si="4"/>
        <v>37.9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4326.83</v>
      </c>
      <c r="BF6" s="33">
        <f t="shared" ref="BF6:BN6" si="7">IF(BF7="",NA(),BF7)</f>
        <v>4207.38</v>
      </c>
      <c r="BG6" s="33">
        <f t="shared" si="7"/>
        <v>4156.03</v>
      </c>
      <c r="BH6" s="33">
        <f t="shared" si="7"/>
        <v>3603.78</v>
      </c>
      <c r="BI6" s="33">
        <f t="shared" si="7"/>
        <v>3527.33</v>
      </c>
      <c r="BJ6" s="33">
        <f t="shared" si="7"/>
        <v>1764.87</v>
      </c>
      <c r="BK6" s="33">
        <f t="shared" si="7"/>
        <v>1622.51</v>
      </c>
      <c r="BL6" s="33">
        <f t="shared" si="7"/>
        <v>1569.13</v>
      </c>
      <c r="BM6" s="33">
        <f t="shared" si="7"/>
        <v>1436</v>
      </c>
      <c r="BN6" s="33">
        <f t="shared" si="7"/>
        <v>1434.89</v>
      </c>
      <c r="BO6" s="32" t="str">
        <f>IF(BO7="","",IF(BO7="-","【-】","【"&amp;SUBSTITUTE(TEXT(BO7,"#,##0.00"),"-","△")&amp;"】"))</f>
        <v>【1,457.06】</v>
      </c>
      <c r="BP6" s="33">
        <f>IF(BP7="",NA(),BP7)</f>
        <v>34.450000000000003</v>
      </c>
      <c r="BQ6" s="33">
        <f t="shared" ref="BQ6:BY6" si="8">IF(BQ7="",NA(),BQ7)</f>
        <v>31.66</v>
      </c>
      <c r="BR6" s="33">
        <f t="shared" si="8"/>
        <v>31.11</v>
      </c>
      <c r="BS6" s="33">
        <f t="shared" si="8"/>
        <v>35.299999999999997</v>
      </c>
      <c r="BT6" s="33">
        <f t="shared" si="8"/>
        <v>36.31</v>
      </c>
      <c r="BU6" s="33">
        <f t="shared" si="8"/>
        <v>60.75</v>
      </c>
      <c r="BV6" s="33">
        <f t="shared" si="8"/>
        <v>62.83</v>
      </c>
      <c r="BW6" s="33">
        <f t="shared" si="8"/>
        <v>64.63</v>
      </c>
      <c r="BX6" s="33">
        <f t="shared" si="8"/>
        <v>66.56</v>
      </c>
      <c r="BY6" s="33">
        <f t="shared" si="8"/>
        <v>66.22</v>
      </c>
      <c r="BZ6" s="32" t="str">
        <f>IF(BZ7="","",IF(BZ7="-","【-】","【"&amp;SUBSTITUTE(TEXT(BZ7,"#,##0.00"),"-","△")&amp;"】"))</f>
        <v>【64.73】</v>
      </c>
      <c r="CA6" s="33">
        <f>IF(CA7="",NA(),CA7)</f>
        <v>541.92999999999995</v>
      </c>
      <c r="CB6" s="33">
        <f t="shared" ref="CB6:CJ6" si="9">IF(CB7="",NA(),CB7)</f>
        <v>581.23</v>
      </c>
      <c r="CC6" s="33">
        <f t="shared" si="9"/>
        <v>577.05999999999995</v>
      </c>
      <c r="CD6" s="33">
        <f t="shared" si="9"/>
        <v>565.25</v>
      </c>
      <c r="CE6" s="33">
        <f t="shared" si="9"/>
        <v>556.21</v>
      </c>
      <c r="CF6" s="33">
        <f t="shared" si="9"/>
        <v>256</v>
      </c>
      <c r="CG6" s="33">
        <f t="shared" si="9"/>
        <v>250.43</v>
      </c>
      <c r="CH6" s="33">
        <f t="shared" si="9"/>
        <v>245.75</v>
      </c>
      <c r="CI6" s="33">
        <f t="shared" si="9"/>
        <v>244.29</v>
      </c>
      <c r="CJ6" s="33">
        <f t="shared" si="9"/>
        <v>246.72</v>
      </c>
      <c r="CK6" s="32" t="str">
        <f>IF(CK7="","",IF(CK7="-","【-】","【"&amp;SUBSTITUTE(TEXT(CK7,"#,##0.00"),"-","△")&amp;"】"))</f>
        <v>【250.25】</v>
      </c>
      <c r="CL6" s="33">
        <f>IF(CL7="",NA(),CL7)</f>
        <v>27.33</v>
      </c>
      <c r="CM6" s="33">
        <f t="shared" ref="CM6:CU6" si="10">IF(CM7="",NA(),CM7)</f>
        <v>27.35</v>
      </c>
      <c r="CN6" s="33">
        <f t="shared" si="10"/>
        <v>28.69</v>
      </c>
      <c r="CO6" s="33">
        <f t="shared" si="10"/>
        <v>29.27</v>
      </c>
      <c r="CP6" s="33">
        <f t="shared" si="10"/>
        <v>30.18</v>
      </c>
      <c r="CQ6" s="33">
        <f t="shared" si="10"/>
        <v>41.59</v>
      </c>
      <c r="CR6" s="33">
        <f t="shared" si="10"/>
        <v>42.31</v>
      </c>
      <c r="CS6" s="33">
        <f t="shared" si="10"/>
        <v>43.65</v>
      </c>
      <c r="CT6" s="33">
        <f t="shared" si="10"/>
        <v>43.58</v>
      </c>
      <c r="CU6" s="33">
        <f t="shared" si="10"/>
        <v>41.35</v>
      </c>
      <c r="CV6" s="32" t="str">
        <f>IF(CV7="","",IF(CV7="-","【-】","【"&amp;SUBSTITUTE(TEXT(CV7,"#,##0.00"),"-","△")&amp;"】"))</f>
        <v>【40.31】</v>
      </c>
      <c r="CW6" s="33">
        <f>IF(CW7="",NA(),CW7)</f>
        <v>50.12</v>
      </c>
      <c r="CX6" s="33">
        <f t="shared" ref="CX6:DF6" si="11">IF(CX7="",NA(),CX7)</f>
        <v>53.08</v>
      </c>
      <c r="CY6" s="33">
        <f t="shared" si="11"/>
        <v>55.93</v>
      </c>
      <c r="CZ6" s="33">
        <f t="shared" si="11"/>
        <v>58.07</v>
      </c>
      <c r="DA6" s="33">
        <f t="shared" si="11"/>
        <v>59.3</v>
      </c>
      <c r="DB6" s="33">
        <f t="shared" si="11"/>
        <v>80.47</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0.09</v>
      </c>
      <c r="EE6" s="32">
        <f t="shared" ref="EE6:EM6" si="14">IF(EE7="",NA(),EE7)</f>
        <v>0</v>
      </c>
      <c r="EF6" s="32">
        <f t="shared" si="14"/>
        <v>0</v>
      </c>
      <c r="EG6" s="33">
        <f t="shared" si="14"/>
        <v>0.01</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4" s="34" customFormat="1" x14ac:dyDescent="0.15">
      <c r="A7" s="26"/>
      <c r="B7" s="35">
        <v>2015</v>
      </c>
      <c r="C7" s="35">
        <v>262129</v>
      </c>
      <c r="D7" s="35">
        <v>47</v>
      </c>
      <c r="E7" s="35">
        <v>17</v>
      </c>
      <c r="F7" s="35">
        <v>4</v>
      </c>
      <c r="G7" s="35">
        <v>0</v>
      </c>
      <c r="H7" s="35" t="s">
        <v>96</v>
      </c>
      <c r="I7" s="35" t="s">
        <v>97</v>
      </c>
      <c r="J7" s="35" t="s">
        <v>98</v>
      </c>
      <c r="K7" s="35" t="s">
        <v>99</v>
      </c>
      <c r="L7" s="35" t="s">
        <v>100</v>
      </c>
      <c r="M7" s="36" t="s">
        <v>101</v>
      </c>
      <c r="N7" s="36" t="s">
        <v>102</v>
      </c>
      <c r="O7" s="36">
        <v>24.79</v>
      </c>
      <c r="P7" s="36">
        <v>97.06</v>
      </c>
      <c r="Q7" s="36">
        <v>3137</v>
      </c>
      <c r="R7" s="36">
        <v>57691</v>
      </c>
      <c r="S7" s="36">
        <v>501.43</v>
      </c>
      <c r="T7" s="36">
        <v>115.05</v>
      </c>
      <c r="U7" s="36">
        <v>14199</v>
      </c>
      <c r="V7" s="36">
        <v>5.35</v>
      </c>
      <c r="W7" s="36">
        <v>2654.02</v>
      </c>
      <c r="X7" s="36">
        <v>39.340000000000003</v>
      </c>
      <c r="Y7" s="36">
        <v>42.73</v>
      </c>
      <c r="Z7" s="36">
        <v>42.63</v>
      </c>
      <c r="AA7" s="36">
        <v>38.42</v>
      </c>
      <c r="AB7" s="36">
        <v>37.9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4326.83</v>
      </c>
      <c r="BF7" s="36">
        <v>4207.38</v>
      </c>
      <c r="BG7" s="36">
        <v>4156.03</v>
      </c>
      <c r="BH7" s="36">
        <v>3603.78</v>
      </c>
      <c r="BI7" s="36">
        <v>3527.33</v>
      </c>
      <c r="BJ7" s="36">
        <v>1764.87</v>
      </c>
      <c r="BK7" s="36">
        <v>1622.51</v>
      </c>
      <c r="BL7" s="36">
        <v>1569.13</v>
      </c>
      <c r="BM7" s="36">
        <v>1436</v>
      </c>
      <c r="BN7" s="36">
        <v>1434.89</v>
      </c>
      <c r="BO7" s="36">
        <v>1457.06</v>
      </c>
      <c r="BP7" s="36">
        <v>34.450000000000003</v>
      </c>
      <c r="BQ7" s="36">
        <v>31.66</v>
      </c>
      <c r="BR7" s="36">
        <v>31.11</v>
      </c>
      <c r="BS7" s="36">
        <v>35.299999999999997</v>
      </c>
      <c r="BT7" s="36">
        <v>36.31</v>
      </c>
      <c r="BU7" s="36">
        <v>60.75</v>
      </c>
      <c r="BV7" s="36">
        <v>62.83</v>
      </c>
      <c r="BW7" s="36">
        <v>64.63</v>
      </c>
      <c r="BX7" s="36">
        <v>66.56</v>
      </c>
      <c r="BY7" s="36">
        <v>66.22</v>
      </c>
      <c r="BZ7" s="36">
        <v>64.73</v>
      </c>
      <c r="CA7" s="36">
        <v>541.92999999999995</v>
      </c>
      <c r="CB7" s="36">
        <v>581.23</v>
      </c>
      <c r="CC7" s="36">
        <v>577.05999999999995</v>
      </c>
      <c r="CD7" s="36">
        <v>565.25</v>
      </c>
      <c r="CE7" s="36">
        <v>556.21</v>
      </c>
      <c r="CF7" s="36">
        <v>256</v>
      </c>
      <c r="CG7" s="36">
        <v>250.43</v>
      </c>
      <c r="CH7" s="36">
        <v>245.75</v>
      </c>
      <c r="CI7" s="36">
        <v>244.29</v>
      </c>
      <c r="CJ7" s="36">
        <v>246.72</v>
      </c>
      <c r="CK7" s="36">
        <v>250.25</v>
      </c>
      <c r="CL7" s="36">
        <v>27.33</v>
      </c>
      <c r="CM7" s="36">
        <v>27.35</v>
      </c>
      <c r="CN7" s="36">
        <v>28.69</v>
      </c>
      <c r="CO7" s="36">
        <v>29.27</v>
      </c>
      <c r="CP7" s="36">
        <v>30.18</v>
      </c>
      <c r="CQ7" s="36">
        <v>41.59</v>
      </c>
      <c r="CR7" s="36">
        <v>42.31</v>
      </c>
      <c r="CS7" s="36">
        <v>43.65</v>
      </c>
      <c r="CT7" s="36">
        <v>43.58</v>
      </c>
      <c r="CU7" s="36">
        <v>41.35</v>
      </c>
      <c r="CV7" s="36">
        <v>40.31</v>
      </c>
      <c r="CW7" s="36">
        <v>50.12</v>
      </c>
      <c r="CX7" s="36">
        <v>53.08</v>
      </c>
      <c r="CY7" s="36">
        <v>55.93</v>
      </c>
      <c r="CZ7" s="36">
        <v>58.07</v>
      </c>
      <c r="DA7" s="36">
        <v>59.3</v>
      </c>
      <c r="DB7" s="36">
        <v>80.47</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0.09</v>
      </c>
      <c r="EE7" s="36">
        <v>0</v>
      </c>
      <c r="EF7" s="36">
        <v>0</v>
      </c>
      <c r="EG7" s="36">
        <v>0.01</v>
      </c>
      <c r="EH7" s="36">
        <v>0</v>
      </c>
      <c r="EI7" s="36">
        <v>0.1</v>
      </c>
      <c r="EJ7" s="36">
        <v>0.11</v>
      </c>
      <c r="EK7" s="36">
        <v>0.05</v>
      </c>
      <c r="EL7" s="36">
        <v>0.04</v>
      </c>
      <c r="EM7" s="36">
        <v>7.0000000000000007E-2</v>
      </c>
      <c r="EN7" s="36">
        <v>0.1</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坪倉 良樹</cp:lastModifiedBy>
  <cp:lastPrinted>2017-02-12T11:18:34Z</cp:lastPrinted>
  <dcterms:created xsi:type="dcterms:W3CDTF">2017-02-08T03:02:28Z</dcterms:created>
  <dcterms:modified xsi:type="dcterms:W3CDTF">2017-02-14T12:57:05Z</dcterms:modified>
  <cp:category/>
</cp:coreProperties>
</file>