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AD10" i="4" s="1"/>
  <c r="P6" i="5"/>
  <c r="O6" i="5"/>
  <c r="N6" i="5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<sst xmlns="http://schemas.openxmlformats.org/spreadsheetml/2006/main" count="230" uniqueCount="110">
  <si>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</si>
  <si>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</si>
  <si>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</si>
  <si>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</si>
  <si>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</si>
  <si>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</si>
  <si>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</si>
  <si>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</si>
  <si>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</si>
  <si>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</si>
  <si>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</si>
  <si>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</si>
  <si>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</si>
  <si>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</si>
  <si>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</si>
  <si>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</si>
  <si>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</si>
  <si>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</si>
  <si>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</si>
  <si>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</si>
  <si>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</si>
  <si>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</si>
  <si>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</si>
  <si>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</si>
  <si>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</si>
  <si>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</si>
  <si>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</si>
  <si>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</si>
  <si>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</si>
  <si>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</si>
  <si>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</si>
  <si>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</si>
  <si>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</si>
  <si>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</si>
  <si>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</si>
  <si>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</si>
  <si>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</si>
  <si>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</si>
  <si>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</si>
  <si>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</si>
  <si>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</si>
  <si>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</si>
  <si>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</si>
  <si>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</si>
  <si>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</si>
  <si>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</si>
  <si>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</si>
  <si>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</si>
  <si>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</si>
  <si>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</si>
  <si>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</si>
  <si>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</si>
  <si>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</si>
  <si>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</si>
  <si>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</si>
  <si>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</si>
  <si>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</si>
  <si>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</si>
  <si>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</si>
  <si>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</si>
  <si>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</si>
  <si>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</si>
  <si>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</si>
  <si>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</si>
  <si>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</si>
  <si>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</si>
  <si>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</si>
  <si>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</si>
  <si>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</si>
  <si>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</si>
  <si>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</si>
  <si>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</si>
  <si>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</si>
  <si>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</si>
  <si>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</si>
  <si>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</si>
  <si>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</si>
  <si>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</si>
  <si>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</si>
  <si>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</si>
  <si>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</si>
  <si>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</si>
  <si>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</si>
  <si>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</si>
  <si>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</si>
  <si>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</si>
  <si>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</si>
  <si>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</si>
  <si>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</si>
  <si>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</si>
  <si>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</si>
  <si>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</si>
  <si>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</si>
  <si>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</si>
  <si>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</si>
  <si>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</si>
  <si>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城陽市</t>
  </si>
  <si>
    <t>法適用</t>
  </si>
  <si>
    <t>下水道事業</t>
  </si>
  <si>
    <t>公共下水道</t>
  </si>
  <si>
    <t>Bb2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</si>
  <si>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</si>
  <si>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</si>
  <si>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</si>
  <si>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</si>
  <si>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</si>
  <si>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</si>
  <si>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①経常収支比率は平成27年度、100%を越え、収益的収支では黒字化している。しかし、過去からの累積赤字が非常に大きく、②累積欠損金比率では67.44%と、類似団体平均の倍となっている。
　また、支払能力を示す③流動比率については10%以下と、非常に低い水準である一方で、債務残高を示す④企業債残高事業規模比率は2,000%弱となっており、資金がなく借金が多い、という状況から脱却できていない。
　⑤経費回収率、⑥汚水処理原価については平成26年度に実施された会計制度改正により、グラフ内でデータの断絶が生じているため、分析が困難であるが、経費の圧縮により回収率が高い水準となっている、という状況にある。
　⑧水洗化率については100%を目指し、普及啓発に取り組んでおり、着実に上昇しているものの、伸び幅としては鈍化しており、今後水洗化を進めるためには、旧来どおりではなく、新たな手法等を検討する必要がある。
</t>
    <rPh sb="2" eb="4">
      <t>ケイジョウ</t>
    </rPh>
    <rPh sb="4" eb="6">
      <t>シュウシ</t>
    </rPh>
    <rPh sb="6" eb="8">
      <t>ヒリツ</t>
    </rPh>
    <rPh sb="9" eb="11">
      <t>ヘイセイ</t>
    </rPh>
    <rPh sb="13" eb="15">
      <t>ネンド</t>
    </rPh>
    <rPh sb="21" eb="22">
      <t>コ</t>
    </rPh>
    <rPh sb="24" eb="27">
      <t>シュウエキテキ</t>
    </rPh>
    <rPh sb="27" eb="29">
      <t>シュウシ</t>
    </rPh>
    <rPh sb="31" eb="33">
      <t>クロジ</t>
    </rPh>
    <rPh sb="33" eb="34">
      <t>カ</t>
    </rPh>
    <rPh sb="43" eb="45">
      <t>カコ</t>
    </rPh>
    <rPh sb="48" eb="50">
      <t>ルイセキ</t>
    </rPh>
    <rPh sb="50" eb="51">
      <t>アカ</t>
    </rPh>
    <rPh sb="51" eb="52">
      <t>ジ</t>
    </rPh>
    <rPh sb="53" eb="55">
      <t>ヒジョウ</t>
    </rPh>
    <rPh sb="56" eb="57">
      <t>オオ</t>
    </rPh>
    <rPh sb="61" eb="63">
      <t>ルイセキ</t>
    </rPh>
    <rPh sb="63" eb="66">
      <t>ケッソンキン</t>
    </rPh>
    <rPh sb="66" eb="68">
      <t>ヒリツ</t>
    </rPh>
    <rPh sb="78" eb="80">
      <t>ルイジ</t>
    </rPh>
    <rPh sb="80" eb="82">
      <t>ダンタイ</t>
    </rPh>
    <rPh sb="82" eb="84">
      <t>ヘイキン</t>
    </rPh>
    <rPh sb="85" eb="86">
      <t>バイ</t>
    </rPh>
    <rPh sb="98" eb="100">
      <t>シハラ</t>
    </rPh>
    <rPh sb="100" eb="102">
      <t>ノウリョク</t>
    </rPh>
    <rPh sb="103" eb="104">
      <t>シメ</t>
    </rPh>
    <rPh sb="106" eb="108">
      <t>リュウドウ</t>
    </rPh>
    <rPh sb="108" eb="110">
      <t>ヒリツ</t>
    </rPh>
    <rPh sb="118" eb="120">
      <t>イカ</t>
    </rPh>
    <rPh sb="122" eb="124">
      <t>ヒジョウ</t>
    </rPh>
    <rPh sb="125" eb="126">
      <t>ヒク</t>
    </rPh>
    <rPh sb="127" eb="129">
      <t>スイジュン</t>
    </rPh>
    <rPh sb="132" eb="134">
      <t>イッポウ</t>
    </rPh>
    <rPh sb="136" eb="138">
      <t>サイム</t>
    </rPh>
    <rPh sb="138" eb="140">
      <t>ザンダカ</t>
    </rPh>
    <rPh sb="141" eb="142">
      <t>シメ</t>
    </rPh>
    <rPh sb="144" eb="146">
      <t>キギョウ</t>
    </rPh>
    <rPh sb="146" eb="147">
      <t>サイ</t>
    </rPh>
    <rPh sb="147" eb="149">
      <t>ザンダカ</t>
    </rPh>
    <rPh sb="149" eb="151">
      <t>ジギョウ</t>
    </rPh>
    <rPh sb="151" eb="153">
      <t>キボ</t>
    </rPh>
    <rPh sb="153" eb="155">
      <t>ヒリツ</t>
    </rPh>
    <rPh sb="162" eb="163">
      <t>ジャク</t>
    </rPh>
    <rPh sb="170" eb="172">
      <t>シキン</t>
    </rPh>
    <rPh sb="175" eb="177">
      <t>シャッキン</t>
    </rPh>
    <rPh sb="178" eb="179">
      <t>オオ</t>
    </rPh>
    <rPh sb="184" eb="186">
      <t>ジョウキョウ</t>
    </rPh>
    <rPh sb="188" eb="190">
      <t>ダッキャク</t>
    </rPh>
    <rPh sb="201" eb="203">
      <t>ケイヒ</t>
    </rPh>
    <rPh sb="203" eb="205">
      <t>カイシュウ</t>
    </rPh>
    <rPh sb="205" eb="206">
      <t>リツ</t>
    </rPh>
    <rPh sb="208" eb="210">
      <t>オスイ</t>
    </rPh>
    <rPh sb="210" eb="212">
      <t>ショリ</t>
    </rPh>
    <rPh sb="212" eb="214">
      <t>ゲンカ</t>
    </rPh>
    <rPh sb="219" eb="221">
      <t>ヘイセイ</t>
    </rPh>
    <rPh sb="223" eb="225">
      <t>ネンド</t>
    </rPh>
    <rPh sb="226" eb="228">
      <t>ジッシ</t>
    </rPh>
    <rPh sb="231" eb="233">
      <t>カイケイ</t>
    </rPh>
    <rPh sb="233" eb="235">
      <t>セイド</t>
    </rPh>
    <rPh sb="235" eb="237">
      <t>カイセイ</t>
    </rPh>
    <rPh sb="244" eb="245">
      <t>ナイ</t>
    </rPh>
    <rPh sb="250" eb="252">
      <t>ダンゼツ</t>
    </rPh>
    <rPh sb="253" eb="254">
      <t>ショウ</t>
    </rPh>
    <rPh sb="261" eb="263">
      <t>ブンセキ</t>
    </rPh>
    <rPh sb="264" eb="266">
      <t>コンナン</t>
    </rPh>
    <rPh sb="271" eb="273">
      <t>ケイヒ</t>
    </rPh>
    <rPh sb="274" eb="276">
      <t>アッシュク</t>
    </rPh>
    <rPh sb="279" eb="281">
      <t>カイシュウ</t>
    </rPh>
    <rPh sb="281" eb="282">
      <t>リツ</t>
    </rPh>
    <rPh sb="283" eb="284">
      <t>タカ</t>
    </rPh>
    <rPh sb="285" eb="287">
      <t>スイジュン</t>
    </rPh>
    <rPh sb="297" eb="299">
      <t>ジョウキョウ</t>
    </rPh>
    <rPh sb="307" eb="310">
      <t>スイセンカ</t>
    </rPh>
    <rPh sb="310" eb="311">
      <t>リツ</t>
    </rPh>
    <rPh sb="321" eb="323">
      <t>メザ</t>
    </rPh>
    <rPh sb="325" eb="327">
      <t>フキュウ</t>
    </rPh>
    <rPh sb="327" eb="329">
      <t>ケイハツ</t>
    </rPh>
    <rPh sb="330" eb="331">
      <t>ト</t>
    </rPh>
    <rPh sb="332" eb="333">
      <t>ク</t>
    </rPh>
    <rPh sb="338" eb="340">
      <t>チャクジツ</t>
    </rPh>
    <rPh sb="341" eb="343">
      <t>ジョウショウ</t>
    </rPh>
    <rPh sb="351" eb="352">
      <t>ノ</t>
    </rPh>
    <rPh sb="353" eb="354">
      <t>ハバ</t>
    </rPh>
    <rPh sb="358" eb="360">
      <t>ドンカ</t>
    </rPh>
    <rPh sb="365" eb="367">
      <t>コンゴ</t>
    </rPh>
    <rPh sb="367" eb="370">
      <t>スイセンカ</t>
    </rPh>
    <rPh sb="371" eb="372">
      <t>スス</t>
    </rPh>
    <rPh sb="379" eb="381">
      <t>キュウライ</t>
    </rPh>
    <rPh sb="389" eb="390">
      <t>アラ</t>
    </rPh>
    <rPh sb="392" eb="394">
      <t>シュホウ</t>
    </rPh>
    <rPh sb="394" eb="395">
      <t>トウ</t>
    </rPh>
    <rPh sb="396" eb="398">
      <t>ケントウ</t>
    </rPh>
    <rPh sb="400" eb="402">
      <t>ヒツヨウ</t>
    </rPh>
    <phoneticPr fontId="4"/>
  </si>
  <si>
    <t>　昭和58年に事業認可され、平成2年から供用開始している。市内の下水道整備は平成10年～15年頃が最も多い。
　また、全量流域下水道へ接続しており、市単独では処理施設などを有していないため、有形固定資産の99％以上は、耐用年数50年の管渠や汚水ますである。
　下水道整備は近年著しく進んだ事業であり、老朽度合いを示す①有形固定資産減価償却率は全国平均も低水準であり、当市も平均値の範囲である。
　また、管渠の耐用年数は50年であり、平成27年度現在、城陽市内には耐用年数を超過した管渠はなく、②管渠老朽化率、③管渠改善率は0％となっている。</t>
    <rPh sb="1" eb="3">
      <t>ショウワ</t>
    </rPh>
    <rPh sb="5" eb="6">
      <t>ネン</t>
    </rPh>
    <rPh sb="7" eb="9">
      <t>ジギョウ</t>
    </rPh>
    <rPh sb="9" eb="11">
      <t>ニンカ</t>
    </rPh>
    <rPh sb="14" eb="16">
      <t>ヘイセイ</t>
    </rPh>
    <rPh sb="17" eb="18">
      <t>ネン</t>
    </rPh>
    <rPh sb="20" eb="22">
      <t>キョウヨウ</t>
    </rPh>
    <rPh sb="22" eb="24">
      <t>カイシ</t>
    </rPh>
    <rPh sb="29" eb="30">
      <t>シ</t>
    </rPh>
    <rPh sb="30" eb="31">
      <t>ナイ</t>
    </rPh>
    <rPh sb="32" eb="35">
      <t>ゲスイドウ</t>
    </rPh>
    <rPh sb="35" eb="37">
      <t>セイビ</t>
    </rPh>
    <rPh sb="38" eb="40">
      <t>ヘイセイ</t>
    </rPh>
    <rPh sb="42" eb="43">
      <t>ネン</t>
    </rPh>
    <rPh sb="46" eb="47">
      <t>ネン</t>
    </rPh>
    <rPh sb="47" eb="48">
      <t>コロ</t>
    </rPh>
    <rPh sb="49" eb="50">
      <t>モット</t>
    </rPh>
    <rPh sb="51" eb="52">
      <t>オオ</t>
    </rPh>
    <rPh sb="59" eb="61">
      <t>ゼンリョウ</t>
    </rPh>
    <rPh sb="61" eb="63">
      <t>リュウイキ</t>
    </rPh>
    <rPh sb="63" eb="66">
      <t>ゲスイドウ</t>
    </rPh>
    <rPh sb="67" eb="69">
      <t>セツゾク</t>
    </rPh>
    <rPh sb="74" eb="75">
      <t>シ</t>
    </rPh>
    <rPh sb="75" eb="77">
      <t>タンドク</t>
    </rPh>
    <rPh sb="79" eb="81">
      <t>ショリ</t>
    </rPh>
    <rPh sb="81" eb="83">
      <t>シセツ</t>
    </rPh>
    <rPh sb="86" eb="87">
      <t>ユウ</t>
    </rPh>
    <rPh sb="95" eb="97">
      <t>ユウケイ</t>
    </rPh>
    <rPh sb="97" eb="99">
      <t>コテイ</t>
    </rPh>
    <rPh sb="99" eb="101">
      <t>シサン</t>
    </rPh>
    <rPh sb="105" eb="107">
      <t>イジョウ</t>
    </rPh>
    <rPh sb="109" eb="111">
      <t>タイヨウ</t>
    </rPh>
    <rPh sb="111" eb="113">
      <t>ネンスウ</t>
    </rPh>
    <rPh sb="115" eb="116">
      <t>ネン</t>
    </rPh>
    <rPh sb="117" eb="118">
      <t>カン</t>
    </rPh>
    <rPh sb="118" eb="119">
      <t>キョ</t>
    </rPh>
    <rPh sb="120" eb="122">
      <t>オスイ</t>
    </rPh>
    <rPh sb="131" eb="134">
      <t>ゲスイドウ</t>
    </rPh>
    <rPh sb="134" eb="136">
      <t>セイビ</t>
    </rPh>
    <rPh sb="137" eb="139">
      <t>キンネン</t>
    </rPh>
    <rPh sb="139" eb="140">
      <t>イチジル</t>
    </rPh>
    <rPh sb="142" eb="143">
      <t>スス</t>
    </rPh>
    <rPh sb="145" eb="147">
      <t>ジギョウ</t>
    </rPh>
    <rPh sb="151" eb="153">
      <t>ロウキュウ</t>
    </rPh>
    <rPh sb="153" eb="155">
      <t>ドア</t>
    </rPh>
    <rPh sb="157" eb="158">
      <t>シメ</t>
    </rPh>
    <rPh sb="160" eb="162">
      <t>ユウケイ</t>
    </rPh>
    <rPh sb="162" eb="164">
      <t>コテイ</t>
    </rPh>
    <rPh sb="164" eb="166">
      <t>シサン</t>
    </rPh>
    <rPh sb="166" eb="168">
      <t>ゲンカ</t>
    </rPh>
    <rPh sb="168" eb="170">
      <t>ショウキャク</t>
    </rPh>
    <rPh sb="170" eb="171">
      <t>リツ</t>
    </rPh>
    <rPh sb="172" eb="174">
      <t>ゼンコク</t>
    </rPh>
    <rPh sb="174" eb="176">
      <t>ヘイキン</t>
    </rPh>
    <rPh sb="177" eb="180">
      <t>テイスイジュン</t>
    </rPh>
    <rPh sb="184" eb="186">
      <t>トウシ</t>
    </rPh>
    <rPh sb="187" eb="189">
      <t>ヘイキン</t>
    </rPh>
    <rPh sb="189" eb="190">
      <t>チ</t>
    </rPh>
    <rPh sb="191" eb="193">
      <t>ハンイ</t>
    </rPh>
    <rPh sb="202" eb="203">
      <t>カン</t>
    </rPh>
    <rPh sb="203" eb="204">
      <t>キョ</t>
    </rPh>
    <rPh sb="205" eb="207">
      <t>タイヨウ</t>
    </rPh>
    <rPh sb="207" eb="209">
      <t>ネンスウ</t>
    </rPh>
    <phoneticPr fontId="4"/>
  </si>
  <si>
    <t>　当市は下水道整備を企業債に依存して短期間で行ったため、現在企業債償還額が多大となっており、資金不足が常態化している。
　市域の下水道整備がほぼ完了しているため、昨今の単年度建設投資額は多くないものの、短期間で整備したということは、更新時期も短期間に集中することが容易に予想されるため、下水道管渠の老朽度合いが低い今の時点から、下水道管路の効率的な維持管理を行い、更新費用の軽減を図るなど、長期的な視野で事業運営を行う必要がある。</t>
    <rPh sb="1" eb="3">
      <t>トウシ</t>
    </rPh>
    <rPh sb="4" eb="7">
      <t>ゲスイドウ</t>
    </rPh>
    <rPh sb="7" eb="9">
      <t>セイビ</t>
    </rPh>
    <rPh sb="10" eb="12">
      <t>キギョウ</t>
    </rPh>
    <rPh sb="12" eb="13">
      <t>サイ</t>
    </rPh>
    <rPh sb="14" eb="16">
      <t>イゾン</t>
    </rPh>
    <rPh sb="18" eb="21">
      <t>タンキカン</t>
    </rPh>
    <rPh sb="22" eb="23">
      <t>オコナ</t>
    </rPh>
    <rPh sb="28" eb="30">
      <t>ゲンザイ</t>
    </rPh>
    <rPh sb="30" eb="32">
      <t>キギョウ</t>
    </rPh>
    <rPh sb="32" eb="33">
      <t>サイ</t>
    </rPh>
    <rPh sb="33" eb="35">
      <t>ショウカン</t>
    </rPh>
    <rPh sb="35" eb="36">
      <t>ガク</t>
    </rPh>
    <rPh sb="37" eb="39">
      <t>タダイ</t>
    </rPh>
    <rPh sb="46" eb="48">
      <t>シキン</t>
    </rPh>
    <rPh sb="48" eb="50">
      <t>フソク</t>
    </rPh>
    <rPh sb="53" eb="54">
      <t>カ</t>
    </rPh>
    <rPh sb="62" eb="64">
      <t>シイキ</t>
    </rPh>
    <rPh sb="65" eb="68">
      <t>ゲスイドウ</t>
    </rPh>
    <rPh sb="68" eb="70">
      <t>セイビ</t>
    </rPh>
    <rPh sb="73" eb="75">
      <t>カンリョウ</t>
    </rPh>
    <rPh sb="82" eb="84">
      <t>サッコン</t>
    </rPh>
    <rPh sb="85" eb="88">
      <t>タンネンド</t>
    </rPh>
    <rPh sb="88" eb="90">
      <t>ケンセツ</t>
    </rPh>
    <rPh sb="90" eb="92">
      <t>トウシ</t>
    </rPh>
    <rPh sb="92" eb="93">
      <t>ガク</t>
    </rPh>
    <rPh sb="94" eb="95">
      <t>オオ</t>
    </rPh>
    <rPh sb="102" eb="105">
      <t>タンキカン</t>
    </rPh>
    <rPh sb="106" eb="108">
      <t>セイビ</t>
    </rPh>
    <rPh sb="117" eb="119">
      <t>コウシン</t>
    </rPh>
    <rPh sb="119" eb="121">
      <t>ジキ</t>
    </rPh>
    <rPh sb="122" eb="125">
      <t>タンキカン</t>
    </rPh>
    <rPh sb="126" eb="128">
      <t>シュウチュウ</t>
    </rPh>
    <rPh sb="133" eb="135">
      <t>ヨウイ</t>
    </rPh>
    <rPh sb="136" eb="138">
      <t>ヨソウ</t>
    </rPh>
    <rPh sb="144" eb="147">
      <t>ゲスイドウ</t>
    </rPh>
    <rPh sb="147" eb="148">
      <t>カン</t>
    </rPh>
    <rPh sb="148" eb="149">
      <t>キョ</t>
    </rPh>
    <rPh sb="150" eb="152">
      <t>ロウキュウ</t>
    </rPh>
    <rPh sb="152" eb="154">
      <t>ドア</t>
    </rPh>
    <rPh sb="156" eb="157">
      <t>ヒク</t>
    </rPh>
    <rPh sb="158" eb="159">
      <t>イマ</t>
    </rPh>
    <rPh sb="160" eb="162">
      <t>ジテン</t>
    </rPh>
    <rPh sb="196" eb="199">
      <t>チョウキテキ</t>
    </rPh>
    <rPh sb="200" eb="202">
      <t>シヤ</t>
    </rPh>
    <rPh sb="203" eb="205">
      <t>ジギョウ</t>
    </rPh>
    <rPh sb="205" eb="207">
      <t>ウンエイ</t>
    </rPh>
    <rPh sb="208" eb="209">
      <t>オコナ</t>
    </rPh>
    <rPh sb="210" eb="21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</si>
</sst>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29152"/>
        <c:axId val="16922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 formatCode="#,##0.00;&quot;△&quot;#,##0.00;&quot;-&quot;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29152"/>
        <c:axId val="169222144"/>
      </c:lineChart>
      <c:dateAx>
        <c:axId val="16892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222144"/>
        <c:crosses val="autoZero"/>
        <c:auto val="1"/>
        <c:lblOffset val="100"/>
        <c:baseTimeUnit val="years"/>
      </c:dateAx>
      <c:valAx>
        <c:axId val="16922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929152"/>
        <c:crosses val="autoZero"/>
        <c:crossBetween val="between"/>
        <c:majorUnit val="1.0000000000000004E-2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06080"/>
        <c:axId val="16982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06080"/>
        <c:axId val="169828736"/>
      </c:lineChart>
      <c:dateAx>
        <c:axId val="16980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828736"/>
        <c:crosses val="autoZero"/>
        <c:auto val="1"/>
        <c:lblOffset val="100"/>
        <c:baseTimeUnit val="years"/>
      </c:dateAx>
      <c:valAx>
        <c:axId val="16982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80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88.8</c:v>
                </c:pt>
                <c:pt idx="1">
                  <c:v>90.3</c:v>
                </c:pt>
                <c:pt idx="2">
                  <c:v>90.99</c:v>
                </c:pt>
                <c:pt idx="3">
                  <c:v>91.65</c:v>
                </c:pt>
                <c:pt idx="4">
                  <c:v>91.96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54848"/>
        <c:axId val="16986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91.15</c:v>
                </c:pt>
                <c:pt idx="2">
                  <c:v>90.76</c:v>
                </c:pt>
                <c:pt idx="3">
                  <c:v>91.47</c:v>
                </c:pt>
                <c:pt idx="4">
                  <c:v>89.96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54848"/>
        <c:axId val="169861120"/>
      </c:lineChart>
      <c:dateAx>
        <c:axId val="16985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861120"/>
        <c:crosses val="autoZero"/>
        <c:auto val="1"/>
        <c:lblOffset val="100"/>
        <c:baseTimeUnit val="years"/>
      </c:dateAx>
      <c:valAx>
        <c:axId val="16986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85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83.41</c:v>
                </c:pt>
                <c:pt idx="1">
                  <c:v>85.28</c:v>
                </c:pt>
                <c:pt idx="2">
                  <c:v>86.81</c:v>
                </c:pt>
                <c:pt idx="3">
                  <c:v>98.62</c:v>
                </c:pt>
                <c:pt idx="4">
                  <c:v>105.09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252352"/>
        <c:axId val="16925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93.68</c:v>
                </c:pt>
                <c:pt idx="1">
                  <c:v>94.91</c:v>
                </c:pt>
                <c:pt idx="2">
                  <c:v>95.42</c:v>
                </c:pt>
                <c:pt idx="3">
                  <c:v>101.7</c:v>
                </c:pt>
                <c:pt idx="4">
                  <c:v>105.33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52352"/>
        <c:axId val="169254272"/>
      </c:lineChart>
      <c:dateAx>
        <c:axId val="16925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254272"/>
        <c:crosses val="autoZero"/>
        <c:auto val="1"/>
        <c:lblOffset val="100"/>
        <c:baseTimeUnit val="years"/>
      </c:dateAx>
      <c:valAx>
        <c:axId val="16925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25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7.21</c:v>
                </c:pt>
                <c:pt idx="1">
                  <c:v>8.99</c:v>
                </c:pt>
                <c:pt idx="2">
                  <c:v>10.79</c:v>
                </c:pt>
                <c:pt idx="3">
                  <c:v>15.84</c:v>
                </c:pt>
                <c:pt idx="4">
                  <c:v>18.02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11712"/>
        <c:axId val="16941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5.83</c:v>
                </c:pt>
                <c:pt idx="1">
                  <c:v>7.44</c:v>
                </c:pt>
                <c:pt idx="2">
                  <c:v>9.02</c:v>
                </c:pt>
                <c:pt idx="3">
                  <c:v>16.100000000000001</c:v>
                </c:pt>
                <c:pt idx="4">
                  <c:v>18.43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11712"/>
        <c:axId val="169413632"/>
      </c:lineChart>
      <c:dateAx>
        <c:axId val="16941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413632"/>
        <c:crosses val="autoZero"/>
        <c:auto val="1"/>
        <c:lblOffset val="100"/>
        <c:baseTimeUnit val="years"/>
      </c:dateAx>
      <c:valAx>
        <c:axId val="16941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41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56384"/>
        <c:axId val="16945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56384"/>
        <c:axId val="169458304"/>
      </c:lineChart>
      <c:dateAx>
        <c:axId val="16945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458304"/>
        <c:crosses val="autoZero"/>
        <c:auto val="1"/>
        <c:lblOffset val="100"/>
        <c:baseTimeUnit val="years"/>
      </c:dateAx>
      <c:valAx>
        <c:axId val="16945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45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120.85</c:v>
                </c:pt>
                <c:pt idx="1">
                  <c:v>143.93</c:v>
                </c:pt>
                <c:pt idx="2">
                  <c:v>161.78</c:v>
                </c:pt>
                <c:pt idx="3">
                  <c:v>80.08</c:v>
                </c:pt>
                <c:pt idx="4">
                  <c:v>67.44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02976"/>
        <c:axId val="1695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56.36</c:v>
                </c:pt>
                <c:pt idx="1">
                  <c:v>69.12</c:v>
                </c:pt>
                <c:pt idx="2">
                  <c:v>79.23</c:v>
                </c:pt>
                <c:pt idx="3">
                  <c:v>39.94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02976"/>
        <c:axId val="169505152"/>
      </c:lineChart>
      <c:dateAx>
        <c:axId val="16950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505152"/>
        <c:crosses val="autoZero"/>
        <c:auto val="1"/>
        <c:lblOffset val="100"/>
        <c:baseTimeUnit val="years"/>
      </c:dateAx>
      <c:valAx>
        <c:axId val="16950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50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43.38</c:v>
                </c:pt>
                <c:pt idx="1">
                  <c:v>35.770000000000003</c:v>
                </c:pt>
                <c:pt idx="2">
                  <c:v>18.149999999999999</c:v>
                </c:pt>
                <c:pt idx="3">
                  <c:v>7.41</c:v>
                </c:pt>
                <c:pt idx="4">
                  <c:v>8.4600000000000009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39840"/>
        <c:axId val="16955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61.1</c:v>
                </c:pt>
                <c:pt idx="1">
                  <c:v>56.65</c:v>
                </c:pt>
                <c:pt idx="2">
                  <c:v>39.53</c:v>
                </c:pt>
                <c:pt idx="3">
                  <c:v>11.91</c:v>
                </c:pt>
                <c:pt idx="4">
                  <c:v>11.54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39840"/>
        <c:axId val="169550208"/>
      </c:lineChart>
      <c:dateAx>
        <c:axId val="16953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550208"/>
        <c:crosses val="autoZero"/>
        <c:auto val="1"/>
        <c:lblOffset val="100"/>
        <c:baseTimeUnit val="years"/>
      </c:dateAx>
      <c:valAx>
        <c:axId val="16955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53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1750.43</c:v>
                </c:pt>
                <c:pt idx="1">
                  <c:v>1646.8</c:v>
                </c:pt>
                <c:pt idx="2">
                  <c:v>1515.22</c:v>
                </c:pt>
                <c:pt idx="3">
                  <c:v>2119.4299999999998</c:v>
                </c:pt>
                <c:pt idx="4">
                  <c:v>1914.48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80416"/>
        <c:axId val="16958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1448.48</c:v>
                </c:pt>
                <c:pt idx="1">
                  <c:v>1280.76</c:v>
                </c:pt>
                <c:pt idx="2">
                  <c:v>1252.27</c:v>
                </c:pt>
                <c:pt idx="3">
                  <c:v>1186.53</c:v>
                </c:pt>
                <c:pt idx="4">
                  <c:v>1378.57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80416"/>
        <c:axId val="169586688"/>
      </c:lineChart>
      <c:dateAx>
        <c:axId val="16958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586688"/>
        <c:crosses val="autoZero"/>
        <c:auto val="1"/>
        <c:lblOffset val="100"/>
        <c:baseTimeUnit val="years"/>
      </c:dateAx>
      <c:valAx>
        <c:axId val="16958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58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76.739999999999995</c:v>
                </c:pt>
                <c:pt idx="1">
                  <c:v>93</c:v>
                </c:pt>
                <c:pt idx="2">
                  <c:v>82.2</c:v>
                </c:pt>
                <c:pt idx="3">
                  <c:v>106.06</c:v>
                </c:pt>
                <c:pt idx="4">
                  <c:v>116.91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52064"/>
        <c:axId val="16975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71.34</c:v>
                </c:pt>
                <c:pt idx="1">
                  <c:v>76.97</c:v>
                </c:pt>
                <c:pt idx="2">
                  <c:v>79.45</c:v>
                </c:pt>
                <c:pt idx="3">
                  <c:v>86.66</c:v>
                </c:pt>
                <c:pt idx="4">
                  <c:v>89.95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52064"/>
        <c:axId val="169753984"/>
      </c:lineChart>
      <c:dateAx>
        <c:axId val="16975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753984"/>
        <c:crosses val="autoZero"/>
        <c:auto val="1"/>
        <c:lblOffset val="100"/>
        <c:baseTimeUnit val="years"/>
      </c:dateAx>
      <c:valAx>
        <c:axId val="16975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5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191.49</c:v>
                </c:pt>
                <c:pt idx="1">
                  <c:v>157.96</c:v>
                </c:pt>
                <c:pt idx="2">
                  <c:v>179.43</c:v>
                </c:pt>
                <c:pt idx="3">
                  <c:v>139.69</c:v>
                </c:pt>
                <c:pt idx="4">
                  <c:v>128.36000000000001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69600"/>
        <c:axId val="16979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164.22</c:v>
                </c:pt>
                <c:pt idx="1">
                  <c:v>159</c:v>
                </c:pt>
                <c:pt idx="2">
                  <c:v>162.63</c:v>
                </c:pt>
                <c:pt idx="3">
                  <c:v>151.65</c:v>
                </c:pt>
                <c:pt idx="4">
                  <c:v>150.88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69600"/>
        <c:axId val="169796352"/>
      </c:lineChart>
      <c:dateAx>
        <c:axId val="16976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796352"/>
        <c:crosses val="autoZero"/>
        <c:auto val="1"/>
        <c:lblOffset val="100"/>
        <c:baseTimeUnit val="years"/>
      </c:dateAx>
      <c:valAx>
        <c:axId val="16979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76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6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京都府　城陽市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Bb2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78217</v>
      </c>
      <c r="AM8" s="64"/>
      <c r="AN8" s="64"/>
      <c r="AO8" s="64"/>
      <c r="AP8" s="64"/>
      <c r="AQ8" s="64"/>
      <c r="AR8" s="64"/>
      <c r="AS8" s="64"/>
      <c r="AT8" s="63">
        <f>データ!S6</f>
        <v>32.71</v>
      </c>
      <c r="AU8" s="63"/>
      <c r="AV8" s="63"/>
      <c r="AW8" s="63"/>
      <c r="AX8" s="63"/>
      <c r="AY8" s="63"/>
      <c r="AZ8" s="63"/>
      <c r="BA8" s="63"/>
      <c r="BB8" s="63">
        <f>データ!T6</f>
        <v>2391.23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11.11</v>
      </c>
      <c r="J10" s="63"/>
      <c r="K10" s="63"/>
      <c r="L10" s="63"/>
      <c r="M10" s="63"/>
      <c r="N10" s="63"/>
      <c r="O10" s="63"/>
      <c r="P10" s="63">
        <f>データ!O6</f>
        <v>98.95</v>
      </c>
      <c r="Q10" s="63"/>
      <c r="R10" s="63"/>
      <c r="S10" s="63"/>
      <c r="T10" s="63"/>
      <c r="U10" s="63"/>
      <c r="V10" s="63"/>
      <c r="W10" s="63">
        <f>データ!P6</f>
        <v>96.85</v>
      </c>
      <c r="X10" s="63"/>
      <c r="Y10" s="63"/>
      <c r="Z10" s="63"/>
      <c r="AA10" s="63"/>
      <c r="AB10" s="63"/>
      <c r="AC10" s="63"/>
      <c r="AD10" s="64">
        <f>データ!Q6</f>
        <v>2808</v>
      </c>
      <c r="AE10" s="64"/>
      <c r="AF10" s="64"/>
      <c r="AG10" s="64"/>
      <c r="AH10" s="64"/>
      <c r="AI10" s="64"/>
      <c r="AJ10" s="64"/>
      <c r="AK10" s="2"/>
      <c r="AL10" s="64">
        <f>データ!U6</f>
        <v>77165</v>
      </c>
      <c r="AM10" s="64"/>
      <c r="AN10" s="64"/>
      <c r="AO10" s="64"/>
      <c r="AP10" s="64"/>
      <c r="AQ10" s="64"/>
      <c r="AR10" s="64"/>
      <c r="AS10" s="64"/>
      <c r="AT10" s="63">
        <f>データ!V6</f>
        <v>9.19</v>
      </c>
      <c r="AU10" s="63"/>
      <c r="AV10" s="63"/>
      <c r="AW10" s="63"/>
      <c r="AX10" s="63"/>
      <c r="AY10" s="63"/>
      <c r="AZ10" s="63"/>
      <c r="BA10" s="63"/>
      <c r="BB10" s="63">
        <f>データ!W6</f>
        <v>8396.6299999999992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262072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京都府　城陽市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Bb2</v>
      </c>
      <c r="M6" s="32" t="str">
        <f t="shared" si="3"/>
        <v>-</v>
      </c>
      <c r="N6" s="32">
        <f t="shared" si="3"/>
        <v>11.11</v>
      </c>
      <c r="O6" s="32">
        <f t="shared" si="3"/>
        <v>98.95</v>
      </c>
      <c r="P6" s="32">
        <f t="shared" si="3"/>
        <v>96.85</v>
      </c>
      <c r="Q6" s="32">
        <f t="shared" si="3"/>
        <v>2808</v>
      </c>
      <c r="R6" s="32">
        <f t="shared" si="3"/>
        <v>78217</v>
      </c>
      <c r="S6" s="32">
        <f t="shared" si="3"/>
        <v>32.71</v>
      </c>
      <c r="T6" s="32">
        <f t="shared" si="3"/>
        <v>2391.23</v>
      </c>
      <c r="U6" s="32">
        <f t="shared" si="3"/>
        <v>77165</v>
      </c>
      <c r="V6" s="32">
        <f t="shared" si="3"/>
        <v>9.19</v>
      </c>
      <c r="W6" s="32">
        <f t="shared" si="3"/>
        <v>8396.6299999999992</v>
      </c>
      <c r="X6" s="33">
        <f>IF(X7="",NA(),X7)</f>
        <v>83.41</v>
      </c>
      <c r="Y6" s="33">
        <f t="shared" ref="Y6:AG6" si="4">IF(Y7="",NA(),Y7)</f>
        <v>85.28</v>
      </c>
      <c r="Z6" s="33">
        <f t="shared" si="4"/>
        <v>86.81</v>
      </c>
      <c r="AA6" s="33">
        <f t="shared" si="4"/>
        <v>98.62</v>
      </c>
      <c r="AB6" s="33">
        <f t="shared" si="4"/>
        <v>105.09</v>
      </c>
      <c r="AC6" s="33">
        <f t="shared" si="4"/>
        <v>93.68</v>
      </c>
      <c r="AD6" s="33">
        <f t="shared" si="4"/>
        <v>94.91</v>
      </c>
      <c r="AE6" s="33">
        <f t="shared" si="4"/>
        <v>95.42</v>
      </c>
      <c r="AF6" s="33">
        <f t="shared" si="4"/>
        <v>101.7</v>
      </c>
      <c r="AG6" s="33">
        <f t="shared" si="4"/>
        <v>105.33</v>
      </c>
      <c r="AH6" s="32" t="str">
        <f>IF(AH7="","",IF(AH7="-","【-】","【"&amp;SUBSTITUTE(TEXT(AH7,"#,##0.00"),"-","△")&amp;"】"))</f>
        <v>【108.23】</v>
      </c>
      <c r="AI6" s="33">
        <f>IF(AI7="",NA(),AI7)</f>
        <v>120.85</v>
      </c>
      <c r="AJ6" s="33">
        <f t="shared" ref="AJ6:AR6" si="5">IF(AJ7="",NA(),AJ7)</f>
        <v>143.93</v>
      </c>
      <c r="AK6" s="33">
        <f t="shared" si="5"/>
        <v>161.78</v>
      </c>
      <c r="AL6" s="33">
        <f t="shared" si="5"/>
        <v>80.08</v>
      </c>
      <c r="AM6" s="33">
        <f t="shared" si="5"/>
        <v>67.44</v>
      </c>
      <c r="AN6" s="33">
        <f t="shared" si="5"/>
        <v>56.36</v>
      </c>
      <c r="AO6" s="33">
        <f t="shared" si="5"/>
        <v>69.12</v>
      </c>
      <c r="AP6" s="33">
        <f t="shared" si="5"/>
        <v>79.23</v>
      </c>
      <c r="AQ6" s="33">
        <f t="shared" si="5"/>
        <v>39.94</v>
      </c>
      <c r="AR6" s="33">
        <f t="shared" si="5"/>
        <v>34.74</v>
      </c>
      <c r="AS6" s="32" t="str">
        <f>IF(AS7="","",IF(AS7="-","【-】","【"&amp;SUBSTITUTE(TEXT(AS7,"#,##0.00"),"-","△")&amp;"】"))</f>
        <v>【4.45】</v>
      </c>
      <c r="AT6" s="33">
        <f>IF(AT7="",NA(),AT7)</f>
        <v>43.38</v>
      </c>
      <c r="AU6" s="33">
        <f t="shared" ref="AU6:BC6" si="6">IF(AU7="",NA(),AU7)</f>
        <v>35.770000000000003</v>
      </c>
      <c r="AV6" s="33">
        <f t="shared" si="6"/>
        <v>18.149999999999999</v>
      </c>
      <c r="AW6" s="33">
        <f t="shared" si="6"/>
        <v>7.41</v>
      </c>
      <c r="AX6" s="33">
        <f t="shared" si="6"/>
        <v>8.4600000000000009</v>
      </c>
      <c r="AY6" s="33">
        <f t="shared" si="6"/>
        <v>61.1</v>
      </c>
      <c r="AZ6" s="33">
        <f t="shared" si="6"/>
        <v>56.65</v>
      </c>
      <c r="BA6" s="33">
        <f t="shared" si="6"/>
        <v>39.53</v>
      </c>
      <c r="BB6" s="33">
        <f t="shared" si="6"/>
        <v>11.91</v>
      </c>
      <c r="BC6" s="33">
        <f t="shared" si="6"/>
        <v>11.54</v>
      </c>
      <c r="BD6" s="32" t="str">
        <f>IF(BD7="","",IF(BD7="-","【-】","【"&amp;SUBSTITUTE(TEXT(BD7,"#,##0.00"),"-","△")&amp;"】"))</f>
        <v>【57.41】</v>
      </c>
      <c r="BE6" s="33">
        <f>IF(BE7="",NA(),BE7)</f>
        <v>1750.43</v>
      </c>
      <c r="BF6" s="33">
        <f t="shared" ref="BF6:BN6" si="7">IF(BF7="",NA(),BF7)</f>
        <v>1646.8</v>
      </c>
      <c r="BG6" s="33">
        <f t="shared" si="7"/>
        <v>1515.22</v>
      </c>
      <c r="BH6" s="33">
        <f t="shared" si="7"/>
        <v>2119.4299999999998</v>
      </c>
      <c r="BI6" s="33">
        <f t="shared" si="7"/>
        <v>1914.48</v>
      </c>
      <c r="BJ6" s="33">
        <f t="shared" si="7"/>
        <v>1448.48</v>
      </c>
      <c r="BK6" s="33">
        <f t="shared" si="7"/>
        <v>1280.76</v>
      </c>
      <c r="BL6" s="33">
        <f t="shared" si="7"/>
        <v>1252.27</v>
      </c>
      <c r="BM6" s="33">
        <f t="shared" si="7"/>
        <v>1186.53</v>
      </c>
      <c r="BN6" s="33">
        <f t="shared" si="7"/>
        <v>1378.57</v>
      </c>
      <c r="BO6" s="32" t="str">
        <f>IF(BO7="","",IF(BO7="-","【-】","【"&amp;SUBSTITUTE(TEXT(BO7,"#,##0.00"),"-","△")&amp;"】"))</f>
        <v>【763.62】</v>
      </c>
      <c r="BP6" s="33">
        <f>IF(BP7="",NA(),BP7)</f>
        <v>76.739999999999995</v>
      </c>
      <c r="BQ6" s="33">
        <f t="shared" ref="BQ6:BY6" si="8">IF(BQ7="",NA(),BQ7)</f>
        <v>93</v>
      </c>
      <c r="BR6" s="33">
        <f t="shared" si="8"/>
        <v>82.2</v>
      </c>
      <c r="BS6" s="33">
        <f t="shared" si="8"/>
        <v>106.06</v>
      </c>
      <c r="BT6" s="33">
        <f t="shared" si="8"/>
        <v>116.91</v>
      </c>
      <c r="BU6" s="33">
        <f t="shared" si="8"/>
        <v>71.34</v>
      </c>
      <c r="BV6" s="33">
        <f t="shared" si="8"/>
        <v>76.97</v>
      </c>
      <c r="BW6" s="33">
        <f t="shared" si="8"/>
        <v>79.45</v>
      </c>
      <c r="BX6" s="33">
        <f t="shared" si="8"/>
        <v>86.66</v>
      </c>
      <c r="BY6" s="33">
        <f t="shared" si="8"/>
        <v>89.95</v>
      </c>
      <c r="BZ6" s="32" t="str">
        <f>IF(BZ7="","",IF(BZ7="-","【-】","【"&amp;SUBSTITUTE(TEXT(BZ7,"#,##0.00"),"-","△")&amp;"】"))</f>
        <v>【98.53】</v>
      </c>
      <c r="CA6" s="33">
        <f>IF(CA7="",NA(),CA7)</f>
        <v>191.49</v>
      </c>
      <c r="CB6" s="33">
        <f t="shared" ref="CB6:CJ6" si="9">IF(CB7="",NA(),CB7)</f>
        <v>157.96</v>
      </c>
      <c r="CC6" s="33">
        <f t="shared" si="9"/>
        <v>179.43</v>
      </c>
      <c r="CD6" s="33">
        <f t="shared" si="9"/>
        <v>139.69</v>
      </c>
      <c r="CE6" s="33">
        <f t="shared" si="9"/>
        <v>128.36000000000001</v>
      </c>
      <c r="CF6" s="33">
        <f t="shared" si="9"/>
        <v>164.22</v>
      </c>
      <c r="CG6" s="33">
        <f t="shared" si="9"/>
        <v>159</v>
      </c>
      <c r="CH6" s="33">
        <f t="shared" si="9"/>
        <v>162.63</v>
      </c>
      <c r="CI6" s="33">
        <f t="shared" si="9"/>
        <v>151.65</v>
      </c>
      <c r="CJ6" s="33">
        <f t="shared" si="9"/>
        <v>150.88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 t="str">
        <f t="shared" si="10"/>
        <v>-</v>
      </c>
      <c r="CU6" s="33" t="str">
        <f t="shared" si="10"/>
        <v>-</v>
      </c>
      <c r="CV6" s="32" t="str">
        <f>IF(CV7="","",IF(CV7="-","【-】","【"&amp;SUBSTITUTE(TEXT(CV7,"#,##0.00"),"-","△")&amp;"】"))</f>
        <v>【60.01】</v>
      </c>
      <c r="CW6" s="33">
        <f>IF(CW7="",NA(),CW7)</f>
        <v>88.8</v>
      </c>
      <c r="CX6" s="33">
        <f t="shared" ref="CX6:DF6" si="11">IF(CX7="",NA(),CX7)</f>
        <v>90.3</v>
      </c>
      <c r="CY6" s="33">
        <f t="shared" si="11"/>
        <v>90.99</v>
      </c>
      <c r="CZ6" s="33">
        <f t="shared" si="11"/>
        <v>91.65</v>
      </c>
      <c r="DA6" s="33">
        <f t="shared" si="11"/>
        <v>91.96</v>
      </c>
      <c r="DB6" s="33">
        <f t="shared" si="11"/>
        <v>91.48</v>
      </c>
      <c r="DC6" s="33">
        <f t="shared" si="11"/>
        <v>91.15</v>
      </c>
      <c r="DD6" s="33">
        <f t="shared" si="11"/>
        <v>90.76</v>
      </c>
      <c r="DE6" s="33">
        <f t="shared" si="11"/>
        <v>91.47</v>
      </c>
      <c r="DF6" s="33">
        <f t="shared" si="11"/>
        <v>89.96</v>
      </c>
      <c r="DG6" s="32" t="str">
        <f>IF(DG7="","",IF(DG7="-","【-】","【"&amp;SUBSTITUTE(TEXT(DG7,"#,##0.00"),"-","△")&amp;"】"))</f>
        <v>【94.73】</v>
      </c>
      <c r="DH6" s="33">
        <f>IF(DH7="",NA(),DH7)</f>
        <v>7.21</v>
      </c>
      <c r="DI6" s="33">
        <f t="shared" ref="DI6:DQ6" si="12">IF(DI7="",NA(),DI7)</f>
        <v>8.99</v>
      </c>
      <c r="DJ6" s="33">
        <f t="shared" si="12"/>
        <v>10.79</v>
      </c>
      <c r="DK6" s="33">
        <f t="shared" si="12"/>
        <v>15.84</v>
      </c>
      <c r="DL6" s="33">
        <f t="shared" si="12"/>
        <v>18.02</v>
      </c>
      <c r="DM6" s="33">
        <f t="shared" si="12"/>
        <v>5.83</v>
      </c>
      <c r="DN6" s="33">
        <f t="shared" si="12"/>
        <v>7.44</v>
      </c>
      <c r="DO6" s="33">
        <f t="shared" si="12"/>
        <v>9.02</v>
      </c>
      <c r="DP6" s="33">
        <f t="shared" si="12"/>
        <v>16.100000000000001</v>
      </c>
      <c r="DQ6" s="33">
        <f t="shared" si="12"/>
        <v>18.43</v>
      </c>
      <c r="DR6" s="32" t="str">
        <f>IF(DR7="","",IF(DR7="-","【-】","【"&amp;SUBSTITUTE(TEXT(DR7,"#,##0.00"),"-","△")&amp;"】"))</f>
        <v>【36.85】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【4.56】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3">
        <f t="shared" si="14"/>
        <v>0.04</v>
      </c>
      <c r="EN6" s="32" t="str">
        <f>IF(EN7="","",IF(EN7="-","【-】","【"&amp;SUBSTITUTE(TEXT(EN7,"#,##0.00"),"-","△")&amp;"】"))</f>
        <v>【0.23】</v>
      </c>
    </row>
    <row r="7" spans="1:147" s="34" customFormat="1">
      <c r="A7" s="26"/>
      <c r="B7" s="35">
        <v>2015</v>
      </c>
      <c r="C7" s="35">
        <v>262072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11.11</v>
      </c>
      <c r="O7" s="36">
        <v>98.95</v>
      </c>
      <c r="P7" s="36">
        <v>96.85</v>
      </c>
      <c r="Q7" s="36">
        <v>2808</v>
      </c>
      <c r="R7" s="36">
        <v>78217</v>
      </c>
      <c r="S7" s="36">
        <v>32.71</v>
      </c>
      <c r="T7" s="36">
        <v>2391.23</v>
      </c>
      <c r="U7" s="36">
        <v>77165</v>
      </c>
      <c r="V7" s="36">
        <v>9.19</v>
      </c>
      <c r="W7" s="36">
        <v>8396.6299999999992</v>
      </c>
      <c r="X7" s="36">
        <v>83.41</v>
      </c>
      <c r="Y7" s="36">
        <v>85.28</v>
      </c>
      <c r="Z7" s="36">
        <v>86.81</v>
      </c>
      <c r="AA7" s="36">
        <v>98.62</v>
      </c>
      <c r="AB7" s="36">
        <v>105.09</v>
      </c>
      <c r="AC7" s="36">
        <v>93.68</v>
      </c>
      <c r="AD7" s="36">
        <v>94.91</v>
      </c>
      <c r="AE7" s="36">
        <v>95.42</v>
      </c>
      <c r="AF7" s="36">
        <v>101.7</v>
      </c>
      <c r="AG7" s="36">
        <v>105.33</v>
      </c>
      <c r="AH7" s="36">
        <v>108.23</v>
      </c>
      <c r="AI7" s="36">
        <v>120.85</v>
      </c>
      <c r="AJ7" s="36">
        <v>143.93</v>
      </c>
      <c r="AK7" s="36">
        <v>161.78</v>
      </c>
      <c r="AL7" s="36">
        <v>80.08</v>
      </c>
      <c r="AM7" s="36">
        <v>67.44</v>
      </c>
      <c r="AN7" s="36">
        <v>56.36</v>
      </c>
      <c r="AO7" s="36">
        <v>69.12</v>
      </c>
      <c r="AP7" s="36">
        <v>79.23</v>
      </c>
      <c r="AQ7" s="36">
        <v>39.94</v>
      </c>
      <c r="AR7" s="36">
        <v>34.74</v>
      </c>
      <c r="AS7" s="36">
        <v>4.45</v>
      </c>
      <c r="AT7" s="36">
        <v>43.38</v>
      </c>
      <c r="AU7" s="36">
        <v>35.770000000000003</v>
      </c>
      <c r="AV7" s="36">
        <v>18.149999999999999</v>
      </c>
      <c r="AW7" s="36">
        <v>7.41</v>
      </c>
      <c r="AX7" s="36">
        <v>8.4600000000000009</v>
      </c>
      <c r="AY7" s="36">
        <v>61.1</v>
      </c>
      <c r="AZ7" s="36">
        <v>56.65</v>
      </c>
      <c r="BA7" s="36">
        <v>39.53</v>
      </c>
      <c r="BB7" s="36">
        <v>11.91</v>
      </c>
      <c r="BC7" s="36">
        <v>11.54</v>
      </c>
      <c r="BD7" s="36">
        <v>57.41</v>
      </c>
      <c r="BE7" s="36">
        <v>1750.43</v>
      </c>
      <c r="BF7" s="36">
        <v>1646.8</v>
      </c>
      <c r="BG7" s="36">
        <v>1515.22</v>
      </c>
      <c r="BH7" s="36">
        <v>2119.4299999999998</v>
      </c>
      <c r="BI7" s="36">
        <v>1914.48</v>
      </c>
      <c r="BJ7" s="36">
        <v>1448.48</v>
      </c>
      <c r="BK7" s="36">
        <v>1280.76</v>
      </c>
      <c r="BL7" s="36">
        <v>1252.27</v>
      </c>
      <c r="BM7" s="36">
        <v>1186.53</v>
      </c>
      <c r="BN7" s="36">
        <v>1378.57</v>
      </c>
      <c r="BO7" s="36">
        <v>763.62</v>
      </c>
      <c r="BP7" s="36">
        <v>76.739999999999995</v>
      </c>
      <c r="BQ7" s="36">
        <v>93</v>
      </c>
      <c r="BR7" s="36">
        <v>82.2</v>
      </c>
      <c r="BS7" s="36">
        <v>106.06</v>
      </c>
      <c r="BT7" s="36">
        <v>116.91</v>
      </c>
      <c r="BU7" s="36">
        <v>71.34</v>
      </c>
      <c r="BV7" s="36">
        <v>76.97</v>
      </c>
      <c r="BW7" s="36">
        <v>79.45</v>
      </c>
      <c r="BX7" s="36">
        <v>86.66</v>
      </c>
      <c r="BY7" s="36">
        <v>89.95</v>
      </c>
      <c r="BZ7" s="36">
        <v>98.53</v>
      </c>
      <c r="CA7" s="36">
        <v>191.49</v>
      </c>
      <c r="CB7" s="36">
        <v>157.96</v>
      </c>
      <c r="CC7" s="36">
        <v>179.43</v>
      </c>
      <c r="CD7" s="36">
        <v>139.69</v>
      </c>
      <c r="CE7" s="36">
        <v>128.36000000000001</v>
      </c>
      <c r="CF7" s="36">
        <v>164.22</v>
      </c>
      <c r="CG7" s="36">
        <v>159</v>
      </c>
      <c r="CH7" s="36">
        <v>162.63</v>
      </c>
      <c r="CI7" s="36">
        <v>151.65</v>
      </c>
      <c r="CJ7" s="36">
        <v>150.88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 t="s">
        <v>101</v>
      </c>
      <c r="CT7" s="36" t="s">
        <v>101</v>
      </c>
      <c r="CU7" s="36" t="s">
        <v>101</v>
      </c>
      <c r="CV7" s="36">
        <v>60.01</v>
      </c>
      <c r="CW7" s="36">
        <v>88.8</v>
      </c>
      <c r="CX7" s="36">
        <v>90.3</v>
      </c>
      <c r="CY7" s="36">
        <v>90.99</v>
      </c>
      <c r="CZ7" s="36">
        <v>91.65</v>
      </c>
      <c r="DA7" s="36">
        <v>91.96</v>
      </c>
      <c r="DB7" s="36">
        <v>91.48</v>
      </c>
      <c r="DC7" s="36">
        <v>91.15</v>
      </c>
      <c r="DD7" s="36">
        <v>90.76</v>
      </c>
      <c r="DE7" s="36">
        <v>91.47</v>
      </c>
      <c r="DF7" s="36">
        <v>89.96</v>
      </c>
      <c r="DG7" s="36">
        <v>94.73</v>
      </c>
      <c r="DH7" s="36">
        <v>7.21</v>
      </c>
      <c r="DI7" s="36">
        <v>8.99</v>
      </c>
      <c r="DJ7" s="36">
        <v>10.79</v>
      </c>
      <c r="DK7" s="36">
        <v>15.84</v>
      </c>
      <c r="DL7" s="36">
        <v>18.02</v>
      </c>
      <c r="DM7" s="36">
        <v>5.83</v>
      </c>
      <c r="DN7" s="36">
        <v>7.44</v>
      </c>
      <c r="DO7" s="36">
        <v>9.02</v>
      </c>
      <c r="DP7" s="36">
        <v>16.100000000000001</v>
      </c>
      <c r="DQ7" s="36">
        <v>18.43</v>
      </c>
      <c r="DR7" s="36">
        <v>36.85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4.5599999999999996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</v>
      </c>
      <c r="EK7" s="36">
        <v>0</v>
      </c>
      <c r="EL7" s="36">
        <v>0</v>
      </c>
      <c r="EM7" s="36">
        <v>0.04</v>
      </c>
      <c r="EN7" s="36">
        <v>0.23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＊</cp:lastModifiedBy>
  <cp:lastPrinted>2017-02-12T06:31:36Z</cp:lastPrinted>
  <dcterms:created xsi:type="dcterms:W3CDTF">2017-02-08T02:36:15Z</dcterms:created>
  <dcterms:modified xsi:type="dcterms:W3CDTF">2017-02-15T04:59:27Z</dcterms:modified>
</cp:coreProperties>
</file>