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<sst xmlns="http://schemas.openxmlformats.org/spreadsheetml/2006/main" count="221" uniqueCount="111">
  <si>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</si>
  <si>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</si>
  <si>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</si>
  <si>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</si>
  <si>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</si>
  <si>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</si>
  <si>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</si>
  <si>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</si>
  <si>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</si>
  <si>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</si>
  <si>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</si>
  <si>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</si>
  <si>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</si>
  <si>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</si>
  <si>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</si>
  <si>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</si>
  <si>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</si>
  <si>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</si>
  <si>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</si>
  <si>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</si>
  <si>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</si>
  <si>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</si>
  <si>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</si>
  <si>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</si>
  <si>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</si>
  <si>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</si>
  <si>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</si>
  <si>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</si>
  <si>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</si>
  <si>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</si>
  <si>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</si>
  <si>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</si>
  <si>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</si>
  <si>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</si>
  <si>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</si>
  <si>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</si>
  <si>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</si>
  <si>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</si>
  <si>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</si>
  <si>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</si>
  <si>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</si>
  <si>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</si>
  <si>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</si>
  <si>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</si>
  <si>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</si>
  <si>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</si>
  <si>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</si>
  <si>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</si>
  <si>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</si>
  <si>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</si>
  <si>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</si>
  <si>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</si>
  <si>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</si>
  <si>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</si>
  <si>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</si>
  <si>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</si>
  <si>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</si>
  <si>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</si>
  <si>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</si>
  <si>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</si>
  <si>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</si>
  <si>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</si>
  <si>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</si>
  <si>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</si>
  <si>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</si>
  <si>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</si>
  <si>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</si>
  <si>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</si>
  <si>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</si>
  <si>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</si>
  <si>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</si>
  <si>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</si>
  <si>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</si>
  <si>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</si>
  <si>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</si>
  <si>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</si>
  <si>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</si>
  <si>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</si>
  <si>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</si>
  <si>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</si>
  <si>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</si>
  <si>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</si>
  <si>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</si>
  <si>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</si>
  <si>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</si>
  <si>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</si>
  <si>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</si>
  <si>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</si>
  <si>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</si>
  <si>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</si>
  <si>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</si>
  <si>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</si>
  <si>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</si>
  <si>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</si>
  <si>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</si>
  <si>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</si>
  <si>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</si>
  <si>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</si>
  <si>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</si>
  <si>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</si>
  <si>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</si>
  <si>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</si>
  <si>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</si>
  <si>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</si>
  <si>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</si>
  <si>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</si>
  <si>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</si>
  <si>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</si>
  <si>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５地区で事業を実施しています。供用開始が平成9年度から平成24年度となっていることから、各地区の施設の老朽化は異なりますが、管渠の更新・老朽化の対策については、耐用年数から実施していません。</t>
    <phoneticPr fontId="4"/>
  </si>
  <si>
    <t xml:space="preserve">①収益的収支比率
　下水道接続世帯の増加に伴い使用料収入が増加したため、収支比率は上向き傾向にありますが、依然として100％未満となっており、一般会計繰入金に依存した経営状況であります。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使用料で不足する財源は一般会計繰入金で賄っています。一般会計繰入金の縮減が課題となっており、更なる費用削減に取り組むこととしています。
⑥汚水処理原価
　維持管理費の削減に向けた取り組みを進めていますが、施設の老朽化から修繕費が増加傾向にあるため上昇しています。施設の維持管理費の平準化が図れるように計画的に取り組みを進めます。
⑦施設利用率
　施設の効率性としては類似団体と同水準ではありますが、更なる効率的な施設利用ができるように水洗化率向上の取り組みを進めます。
⑧水洗化率
　下水道接続世帯の増加に伴い水洗化率は上昇傾向にあることから、今後も水洗化促進の取り組みを進め、使用料収入の増収に努めます。
</t>
    <rPh sb="1" eb="4">
      <t>シュウエキテキ</t>
    </rPh>
    <rPh sb="4" eb="6">
      <t>シュウシ</t>
    </rPh>
    <rPh sb="6" eb="8">
      <t>ヒリツ</t>
    </rPh>
    <rPh sb="95" eb="97">
      <t>キギョウ</t>
    </rPh>
    <rPh sb="97" eb="98">
      <t>サイ</t>
    </rPh>
    <rPh sb="98" eb="100">
      <t>ザンダカ</t>
    </rPh>
    <rPh sb="100" eb="101">
      <t>タイ</t>
    </rPh>
    <rPh sb="101" eb="103">
      <t>ジギョウ</t>
    </rPh>
    <rPh sb="103" eb="105">
      <t>キボ</t>
    </rPh>
    <rPh sb="105" eb="107">
      <t>ヒリツ</t>
    </rPh>
    <rPh sb="160" eb="162">
      <t>ケイヒ</t>
    </rPh>
    <rPh sb="162" eb="164">
      <t>カイシュウ</t>
    </rPh>
    <rPh sb="164" eb="165">
      <t>リツ</t>
    </rPh>
    <rPh sb="236" eb="238">
      <t>オスイ</t>
    </rPh>
    <rPh sb="238" eb="240">
      <t>ショリ</t>
    </rPh>
    <rPh sb="240" eb="242">
      <t>ゲンカ</t>
    </rPh>
    <rPh sb="333" eb="335">
      <t>シセツ</t>
    </rPh>
    <rPh sb="335" eb="338">
      <t>リヨウリツ</t>
    </rPh>
    <rPh sb="403" eb="406">
      <t>スイセンカ</t>
    </rPh>
    <rPh sb="406" eb="407">
      <t>リツ</t>
    </rPh>
    <phoneticPr fontId="4"/>
  </si>
  <si>
    <t>　使用料収入については、下水道接続世帯の増加傾向により年々増加してきましたが、増加割合の上昇も少なくなってきているところであり、水洗化促進の取り組みを強化し増収に努めなければなりません。使用料の財源不足については、一般会計からの繰入金で賄っている経営状況となっていますが、一般会計の財政状況が厳しさを増す中で縮減に向けた検討がされているため、経営改善に向けた取り組みの検討を行う必要があります。
　また、施設の維持管理経費の削減に取り組むとともに、計画的な点検・修繕による施設・設備の長寿命化を進めることとし、事業費の平準化を図りながら、効率的な事業運営に取り組むこととします。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</si>
</sst>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924544"/>
        <c:axId val="130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30924544"/>
        <c:axId val="130926464"/>
      </c:lineChart>
      <c:dateAx>
        <c:axId val="130924544"/>
        <c:scaling>
          <c:orientation val="minMax"/>
        </c:scaling>
        <c:delete val="1"/>
        <c:axPos val="b"/>
        <c:numFmt formatCode="ge" sourceLinked="1"/>
        <c:majorTickMark val="none"/>
        <c:minorTickMark val="none"/>
        <c:tickLblPos val="none"/>
        <c:crossAx val="130926464"/>
        <c:crosses val="autoZero"/>
        <c:auto val="1"/>
        <c:lblOffset val="100"/>
        <c:baseTimeUnit val="years"/>
      </c:dateAx>
      <c:valAx>
        <c:axId val="130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24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45.28</c:v>
                </c:pt>
                <c:pt idx="1">
                  <c:v>51.92</c:v>
                </c:pt>
                <c:pt idx="2">
                  <c:v>51.26</c:v>
                </c:pt>
                <c:pt idx="3">
                  <c:v>54.23</c:v>
                </c:pt>
                <c:pt idx="4">
                  <c:v>55.41</c:v>
                </c:pt>
              </c:numCache>
            </c:numRef>
          </c:val>
        </c:ser>
        <c:dLbls>
          <c:showLegendKey val="0"/>
          <c:showVal val="0"/>
          <c:showCatName val="0"/>
          <c:showSerName val="0"/>
          <c:showPercent val="0"/>
          <c:showBubbleSize val="0"/>
        </c:dLbls>
        <c:gapWidth val="150"/>
        <c:axId val="132252032"/>
        <c:axId val="1322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2252032"/>
        <c:axId val="132253952"/>
      </c:lineChart>
      <c:dateAx>
        <c:axId val="132252032"/>
        <c:scaling>
          <c:orientation val="minMax"/>
        </c:scaling>
        <c:delete val="1"/>
        <c:axPos val="b"/>
        <c:numFmt formatCode="ge" sourceLinked="1"/>
        <c:majorTickMark val="none"/>
        <c:minorTickMark val="none"/>
        <c:tickLblPos val="none"/>
        <c:crossAx val="132253952"/>
        <c:crosses val="autoZero"/>
        <c:auto val="1"/>
        <c:lblOffset val="100"/>
        <c:baseTimeUnit val="years"/>
      </c:dateAx>
      <c:valAx>
        <c:axId val="1322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57.96</c:v>
                </c:pt>
                <c:pt idx="1">
                  <c:v>67.92</c:v>
                </c:pt>
                <c:pt idx="2">
                  <c:v>73.08</c:v>
                </c:pt>
                <c:pt idx="3">
                  <c:v>75.569999999999993</c:v>
                </c:pt>
                <c:pt idx="4">
                  <c:v>78.31</c:v>
                </c:pt>
              </c:numCache>
            </c:numRef>
          </c:val>
        </c:ser>
        <c:dLbls>
          <c:showLegendKey val="0"/>
          <c:showVal val="0"/>
          <c:showCatName val="0"/>
          <c:showSerName val="0"/>
          <c:showPercent val="0"/>
          <c:showBubbleSize val="0"/>
        </c:dLbls>
        <c:gapWidth val="150"/>
        <c:axId val="132300800"/>
        <c:axId val="132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2300800"/>
        <c:axId val="132302720"/>
      </c:lineChart>
      <c:dateAx>
        <c:axId val="132300800"/>
        <c:scaling>
          <c:orientation val="minMax"/>
        </c:scaling>
        <c:delete val="1"/>
        <c:axPos val="b"/>
        <c:numFmt formatCode="ge" sourceLinked="1"/>
        <c:majorTickMark val="none"/>
        <c:minorTickMark val="none"/>
        <c:tickLblPos val="none"/>
        <c:crossAx val="132302720"/>
        <c:crosses val="autoZero"/>
        <c:auto val="1"/>
        <c:lblOffset val="100"/>
        <c:baseTimeUnit val="years"/>
      </c:dateAx>
      <c:valAx>
        <c:axId val="132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54.98</c:v>
                </c:pt>
                <c:pt idx="1">
                  <c:v>60.2</c:v>
                </c:pt>
                <c:pt idx="2">
                  <c:v>74.59</c:v>
                </c:pt>
                <c:pt idx="3">
                  <c:v>75.63</c:v>
                </c:pt>
                <c:pt idx="4">
                  <c:v>80.739999999999995</c:v>
                </c:pt>
              </c:numCache>
            </c:numRef>
          </c:val>
        </c:ser>
        <c:dLbls>
          <c:showLegendKey val="0"/>
          <c:showVal val="0"/>
          <c:showCatName val="0"/>
          <c:showSerName val="0"/>
          <c:showPercent val="0"/>
          <c:showBubbleSize val="0"/>
        </c:dLbls>
        <c:gapWidth val="150"/>
        <c:axId val="131808640"/>
        <c:axId val="1318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08640"/>
        <c:axId val="131823104"/>
      </c:lineChart>
      <c:dateAx>
        <c:axId val="131808640"/>
        <c:scaling>
          <c:orientation val="minMax"/>
        </c:scaling>
        <c:delete val="1"/>
        <c:axPos val="b"/>
        <c:numFmt formatCode="ge" sourceLinked="1"/>
        <c:majorTickMark val="none"/>
        <c:minorTickMark val="none"/>
        <c:tickLblPos val="none"/>
        <c:crossAx val="131823104"/>
        <c:crosses val="autoZero"/>
        <c:auto val="1"/>
        <c:lblOffset val="100"/>
        <c:baseTimeUnit val="years"/>
      </c:dateAx>
      <c:valAx>
        <c:axId val="1318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32832"/>
        <c:axId val="131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32832"/>
        <c:axId val="131937408"/>
      </c:lineChart>
      <c:dateAx>
        <c:axId val="131832832"/>
        <c:scaling>
          <c:orientation val="minMax"/>
        </c:scaling>
        <c:delete val="1"/>
        <c:axPos val="b"/>
        <c:numFmt formatCode="ge" sourceLinked="1"/>
        <c:majorTickMark val="none"/>
        <c:minorTickMark val="none"/>
        <c:tickLblPos val="none"/>
        <c:crossAx val="131937408"/>
        <c:crosses val="autoZero"/>
        <c:auto val="1"/>
        <c:lblOffset val="100"/>
        <c:baseTimeUnit val="years"/>
      </c:dateAx>
      <c:valAx>
        <c:axId val="131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967616"/>
        <c:axId val="131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967616"/>
        <c:axId val="131977984"/>
      </c:lineChart>
      <c:dateAx>
        <c:axId val="131967616"/>
        <c:scaling>
          <c:orientation val="minMax"/>
        </c:scaling>
        <c:delete val="1"/>
        <c:axPos val="b"/>
        <c:numFmt formatCode="ge" sourceLinked="1"/>
        <c:majorTickMark val="none"/>
        <c:minorTickMark val="none"/>
        <c:tickLblPos val="none"/>
        <c:crossAx val="131977984"/>
        <c:crosses val="autoZero"/>
        <c:auto val="1"/>
        <c:lblOffset val="100"/>
        <c:baseTimeUnit val="years"/>
      </c:dateAx>
      <c:valAx>
        <c:axId val="131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14464"/>
        <c:axId val="1320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14464"/>
        <c:axId val="132016384"/>
      </c:lineChart>
      <c:dateAx>
        <c:axId val="132014464"/>
        <c:scaling>
          <c:orientation val="minMax"/>
        </c:scaling>
        <c:delete val="1"/>
        <c:axPos val="b"/>
        <c:numFmt formatCode="ge" sourceLinked="1"/>
        <c:majorTickMark val="none"/>
        <c:minorTickMark val="none"/>
        <c:tickLblPos val="none"/>
        <c:crossAx val="132016384"/>
        <c:crosses val="autoZero"/>
        <c:auto val="1"/>
        <c:lblOffset val="100"/>
        <c:baseTimeUnit val="years"/>
      </c:dateAx>
      <c:valAx>
        <c:axId val="1320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32768"/>
        <c:axId val="1321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32768"/>
        <c:axId val="132120960"/>
      </c:lineChart>
      <c:dateAx>
        <c:axId val="132032768"/>
        <c:scaling>
          <c:orientation val="minMax"/>
        </c:scaling>
        <c:delete val="1"/>
        <c:axPos val="b"/>
        <c:numFmt formatCode="ge" sourceLinked="1"/>
        <c:majorTickMark val="none"/>
        <c:minorTickMark val="none"/>
        <c:tickLblPos val="none"/>
        <c:crossAx val="132120960"/>
        <c:crosses val="autoZero"/>
        <c:auto val="1"/>
        <c:lblOffset val="100"/>
        <c:baseTimeUnit val="years"/>
      </c:dateAx>
      <c:valAx>
        <c:axId val="1321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5229.7299999999996</c:v>
                </c:pt>
                <c:pt idx="1">
                  <c:v>4125.88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2142976"/>
        <c:axId val="1321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2142976"/>
        <c:axId val="132149248"/>
      </c:lineChart>
      <c:dateAx>
        <c:axId val="132142976"/>
        <c:scaling>
          <c:orientation val="minMax"/>
        </c:scaling>
        <c:delete val="1"/>
        <c:axPos val="b"/>
        <c:numFmt formatCode="ge" sourceLinked="1"/>
        <c:majorTickMark val="none"/>
        <c:minorTickMark val="none"/>
        <c:tickLblPos val="none"/>
        <c:crossAx val="132149248"/>
        <c:crosses val="autoZero"/>
        <c:auto val="1"/>
        <c:lblOffset val="100"/>
        <c:baseTimeUnit val="years"/>
      </c:dateAx>
      <c:valAx>
        <c:axId val="1321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34.119999999999997</c:v>
                </c:pt>
                <c:pt idx="1">
                  <c:v>39.68</c:v>
                </c:pt>
                <c:pt idx="2">
                  <c:v>83.19</c:v>
                </c:pt>
                <c:pt idx="3">
                  <c:v>80.14</c:v>
                </c:pt>
                <c:pt idx="4">
                  <c:v>77.989999999999995</c:v>
                </c:pt>
              </c:numCache>
            </c:numRef>
          </c:val>
        </c:ser>
        <c:dLbls>
          <c:showLegendKey val="0"/>
          <c:showVal val="0"/>
          <c:showCatName val="0"/>
          <c:showSerName val="0"/>
          <c:showPercent val="0"/>
          <c:showBubbleSize val="0"/>
        </c:dLbls>
        <c:gapWidth val="150"/>
        <c:axId val="132187648"/>
        <c:axId val="1321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2187648"/>
        <c:axId val="132189568"/>
      </c:lineChart>
      <c:dateAx>
        <c:axId val="132187648"/>
        <c:scaling>
          <c:orientation val="minMax"/>
        </c:scaling>
        <c:delete val="1"/>
        <c:axPos val="b"/>
        <c:numFmt formatCode="ge" sourceLinked="1"/>
        <c:majorTickMark val="none"/>
        <c:minorTickMark val="none"/>
        <c:tickLblPos val="none"/>
        <c:crossAx val="132189568"/>
        <c:crosses val="autoZero"/>
        <c:auto val="1"/>
        <c:lblOffset val="100"/>
        <c:baseTimeUnit val="years"/>
      </c:dateAx>
      <c:valAx>
        <c:axId val="132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527.13</c:v>
                </c:pt>
                <c:pt idx="1">
                  <c:v>445.81</c:v>
                </c:pt>
                <c:pt idx="2">
                  <c:v>230.81</c:v>
                </c:pt>
                <c:pt idx="3">
                  <c:v>246.26</c:v>
                </c:pt>
                <c:pt idx="4">
                  <c:v>252.59</c:v>
                </c:pt>
              </c:numCache>
            </c:numRef>
          </c:val>
        </c:ser>
        <c:dLbls>
          <c:showLegendKey val="0"/>
          <c:showVal val="0"/>
          <c:showCatName val="0"/>
          <c:showSerName val="0"/>
          <c:showPercent val="0"/>
          <c:showBubbleSize val="0"/>
        </c:dLbls>
        <c:gapWidth val="150"/>
        <c:axId val="132223744"/>
        <c:axId val="1322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2223744"/>
        <c:axId val="132225664"/>
      </c:lineChart>
      <c:dateAx>
        <c:axId val="132223744"/>
        <c:scaling>
          <c:orientation val="minMax"/>
        </c:scaling>
        <c:delete val="1"/>
        <c:axPos val="b"/>
        <c:numFmt formatCode="ge" sourceLinked="1"/>
        <c:majorTickMark val="none"/>
        <c:minorTickMark val="none"/>
        <c:tickLblPos val="none"/>
        <c:crossAx val="132225664"/>
        <c:crosses val="autoZero"/>
        <c:auto val="1"/>
        <c:lblOffset val="100"/>
        <c:baseTimeUnit val="years"/>
      </c:dateAx>
      <c:valAx>
        <c:axId val="1322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亀岡市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90931</v>
      </c>
      <c r="AM8" s="64"/>
      <c r="AN8" s="64"/>
      <c r="AO8" s="64"/>
      <c r="AP8" s="64"/>
      <c r="AQ8" s="64"/>
      <c r="AR8" s="64"/>
      <c r="AS8" s="64"/>
      <c r="AT8" s="63">
        <f>データ!S6</f>
        <v>224.8</v>
      </c>
      <c r="AU8" s="63"/>
      <c r="AV8" s="63"/>
      <c r="AW8" s="63"/>
      <c r="AX8" s="63"/>
      <c r="AY8" s="63"/>
      <c r="AZ8" s="63"/>
      <c r="BA8" s="63"/>
      <c r="BB8" s="63">
        <f>データ!T6</f>
        <v>404.5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9.4700000000000006</v>
      </c>
      <c r="Q10" s="63"/>
      <c r="R10" s="63"/>
      <c r="S10" s="63"/>
      <c r="T10" s="63"/>
      <c r="U10" s="63"/>
      <c r="V10" s="63"/>
      <c r="W10" s="63">
        <f>データ!P6</f>
        <v>91.6</v>
      </c>
      <c r="X10" s="63"/>
      <c r="Y10" s="63"/>
      <c r="Z10" s="63"/>
      <c r="AA10" s="63"/>
      <c r="AB10" s="63"/>
      <c r="AC10" s="63"/>
      <c r="AD10" s="64">
        <f>データ!Q6</f>
        <v>2916</v>
      </c>
      <c r="AE10" s="64"/>
      <c r="AF10" s="64"/>
      <c r="AG10" s="64"/>
      <c r="AH10" s="64"/>
      <c r="AI10" s="64"/>
      <c r="AJ10" s="64"/>
      <c r="AK10" s="2"/>
      <c r="AL10" s="64">
        <f>データ!U6</f>
        <v>8588</v>
      </c>
      <c r="AM10" s="64"/>
      <c r="AN10" s="64"/>
      <c r="AO10" s="64"/>
      <c r="AP10" s="64"/>
      <c r="AQ10" s="64"/>
      <c r="AR10" s="64"/>
      <c r="AS10" s="64"/>
      <c r="AT10" s="63">
        <f>データ!V6</f>
        <v>4.01</v>
      </c>
      <c r="AU10" s="63"/>
      <c r="AV10" s="63"/>
      <c r="AW10" s="63"/>
      <c r="AX10" s="63"/>
      <c r="AY10" s="63"/>
      <c r="AZ10" s="63"/>
      <c r="BA10" s="63"/>
      <c r="BB10" s="63">
        <f>データ!W6</f>
        <v>2141.65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262064</v>
      </c>
      <c r="D6" s="31">
        <f t="shared" si="3"/>
        <v>47</v>
      </c>
      <c r="E6" s="31">
        <f t="shared" si="3"/>
        <v>17</v>
      </c>
      <c r="F6" s="31">
        <f t="shared" si="3"/>
        <v>5</v>
      </c>
      <c r="G6" s="31">
        <f t="shared" si="3"/>
        <v>0</v>
      </c>
      <c r="H6" s="31" t="str">
        <f t="shared" si="3"/>
        <v>京都府　亀岡市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9.4700000000000006</v>
      </c>
      <c r="P6" s="32">
        <f t="shared" si="3"/>
        <v>91.6</v>
      </c>
      <c r="Q6" s="32">
        <f t="shared" si="3"/>
        <v>2916</v>
      </c>
      <c r="R6" s="32">
        <f t="shared" si="3"/>
        <v>90931</v>
      </c>
      <c r="S6" s="32">
        <f t="shared" si="3"/>
        <v>224.8</v>
      </c>
      <c r="T6" s="32">
        <f t="shared" si="3"/>
        <v>404.5</v>
      </c>
      <c r="U6" s="32">
        <f t="shared" si="3"/>
        <v>8588</v>
      </c>
      <c r="V6" s="32">
        <f t="shared" si="3"/>
        <v>4.01</v>
      </c>
      <c r="W6" s="32">
        <f t="shared" si="3"/>
        <v>2141.65</v>
      </c>
      <c r="X6" s="33">
        <f>IF(X7="",NA(),X7)</f>
        <v>54.98</v>
      </c>
      <c r="Y6" s="33">
        <f t="shared" ref="Y6:AG6" si="4">IF(Y7="",NA(),Y7)</f>
        <v>60.2</v>
      </c>
      <c r="Z6" s="33">
        <f t="shared" si="4"/>
        <v>74.59</v>
      </c>
      <c r="AA6" s="33">
        <f t="shared" si="4"/>
        <v>75.63</v>
      </c>
      <c r="AB6" s="33">
        <f t="shared" si="4"/>
        <v>80.739999999999995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5229.7299999999996</v>
      </c>
      <c r="BF6" s="33">
        <f t="shared" ref="BF6:BN6" si="7">IF(BF7="",NA(),BF7)</f>
        <v>4125.88</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34.119999999999997</v>
      </c>
      <c r="BQ6" s="33">
        <f t="shared" ref="BQ6:BY6" si="8">IF(BQ7="",NA(),BQ7)</f>
        <v>39.68</v>
      </c>
      <c r="BR6" s="33">
        <f t="shared" si="8"/>
        <v>83.19</v>
      </c>
      <c r="BS6" s="33">
        <f t="shared" si="8"/>
        <v>80.14</v>
      </c>
      <c r="BT6" s="33">
        <f t="shared" si="8"/>
        <v>77.989999999999995</v>
      </c>
      <c r="BU6" s="33">
        <f t="shared" si="8"/>
        <v>51.56</v>
      </c>
      <c r="BV6" s="33">
        <f t="shared" si="8"/>
        <v>51.03</v>
      </c>
      <c r="BW6" s="33">
        <f t="shared" si="8"/>
        <v>50.9</v>
      </c>
      <c r="BX6" s="33">
        <f t="shared" si="8"/>
        <v>50.82</v>
      </c>
      <c r="BY6" s="33">
        <f t="shared" si="8"/>
        <v>52.19</v>
      </c>
      <c r="BZ6" s="32" t="str">
        <f>IF(BZ7="","",IF(BZ7="-","【-】","【"&amp;SUBSTITUTE(TEXT(BZ7,"#,##0.00"),"-","△")&amp;"】"))</f>
        <v>【52.78】</v>
      </c>
      <c r="CA6" s="33">
        <f>IF(CA7="",NA(),CA7)</f>
        <v>527.13</v>
      </c>
      <c r="CB6" s="33">
        <f t="shared" ref="CB6:CJ6" si="9">IF(CB7="",NA(),CB7)</f>
        <v>445.81</v>
      </c>
      <c r="CC6" s="33">
        <f t="shared" si="9"/>
        <v>230.81</v>
      </c>
      <c r="CD6" s="33">
        <f t="shared" si="9"/>
        <v>246.26</v>
      </c>
      <c r="CE6" s="33">
        <f t="shared" si="9"/>
        <v>252.59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45.28</v>
      </c>
      <c r="CM6" s="33">
        <f t="shared" ref="CM6:CU6" si="10">IF(CM7="",NA(),CM7)</f>
        <v>51.92</v>
      </c>
      <c r="CN6" s="33">
        <f t="shared" si="10"/>
        <v>51.26</v>
      </c>
      <c r="CO6" s="33">
        <f t="shared" si="10"/>
        <v>54.23</v>
      </c>
      <c r="CP6" s="33">
        <f t="shared" si="10"/>
        <v>55.41</v>
      </c>
      <c r="CQ6" s="33">
        <f t="shared" si="10"/>
        <v>55.2</v>
      </c>
      <c r="CR6" s="33">
        <f t="shared" si="10"/>
        <v>54.74</v>
      </c>
      <c r="CS6" s="33">
        <f t="shared" si="10"/>
        <v>53.78</v>
      </c>
      <c r="CT6" s="33">
        <f t="shared" si="10"/>
        <v>53.24</v>
      </c>
      <c r="CU6" s="33">
        <f t="shared" si="10"/>
        <v>52.31</v>
      </c>
      <c r="CV6" s="32" t="str">
        <f>IF(CV7="","",IF(CV7="-","【-】","【"&amp;SUBSTITUTE(TEXT(CV7,"#,##0.00"),"-","△")&amp;"】"))</f>
        <v>【52.74】</v>
      </c>
      <c r="CW6" s="33">
        <f>IF(CW7="",NA(),CW7)</f>
        <v>57.96</v>
      </c>
      <c r="CX6" s="33">
        <f t="shared" ref="CX6:DF6" si="11">IF(CX7="",NA(),CX7)</f>
        <v>67.92</v>
      </c>
      <c r="CY6" s="33">
        <f t="shared" si="11"/>
        <v>73.08</v>
      </c>
      <c r="CZ6" s="33">
        <f t="shared" si="11"/>
        <v>75.569999999999993</v>
      </c>
      <c r="DA6" s="33">
        <f t="shared" si="11"/>
        <v>78.31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262064</v>
      </c>
      <c r="D7" s="35">
        <v>47</v>
      </c>
      <c r="E7" s="35">
        <v>17</v>
      </c>
      <c r="F7" s="35">
        <v>5</v>
      </c>
      <c r="G7" s="35">
        <v>0</v>
      </c>
      <c r="H7" s="35" t="s">
        <v>96</v>
      </c>
      <c r="I7" s="35" t="s">
        <v>97</v>
      </c>
      <c r="J7" s="35" t="s">
        <v>98</v>
      </c>
      <c r="K7" s="35" t="s">
        <v>99</v>
      </c>
      <c r="L7" s="35" t="s">
        <v>100</v>
      </c>
      <c r="M7" s="36" t="s">
        <v>101</v>
      </c>
      <c r="N7" s="36" t="s">
        <v>102</v>
      </c>
      <c r="O7" s="36">
        <v>9.4700000000000006</v>
      </c>
      <c r="P7" s="36">
        <v>91.6</v>
      </c>
      <c r="Q7" s="36">
        <v>2916</v>
      </c>
      <c r="R7" s="36">
        <v>90931</v>
      </c>
      <c r="S7" s="36">
        <v>224.8</v>
      </c>
      <c r="T7" s="36">
        <v>404.5</v>
      </c>
      <c r="U7" s="36">
        <v>8588</v>
      </c>
      <c r="V7" s="36">
        <v>4.01</v>
      </c>
      <c r="W7" s="36">
        <v>2141.65</v>
      </c>
      <c r="X7" s="36">
        <v>54.98</v>
      </c>
      <c r="Y7" s="36">
        <v>60.2</v>
      </c>
      <c r="Z7" s="36">
        <v>74.59</v>
      </c>
      <c r="AA7" s="36">
        <v>75.63</v>
      </c>
      <c r="AB7" s="36">
        <v>80.739999999999995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5229.7299999999996</v>
      </c>
      <c r="BF7" s="36">
        <v>4125.88</v>
      </c>
      <c r="BG7" s="36">
        <v>0</v>
      </c>
      <c r="BH7" s="36">
        <v>0</v>
      </c>
      <c r="BI7" s="36">
        <v>0</v>
      </c>
      <c r="BJ7" s="36">
        <v>1239.2</v>
      </c>
      <c r="BK7" s="36">
        <v>1197.82</v>
      </c>
      <c r="BL7" s="36">
        <v>1126.77</v>
      </c>
      <c r="BM7" s="36">
        <v>1044.8</v>
      </c>
      <c r="BN7" s="36">
        <v>1081.8</v>
      </c>
      <c r="BO7" s="36">
        <v>1015.77</v>
      </c>
      <c r="BP7" s="36">
        <v>34.119999999999997</v>
      </c>
      <c r="BQ7" s="36">
        <v>39.68</v>
      </c>
      <c r="BR7" s="36">
        <v>83.19</v>
      </c>
      <c r="BS7" s="36">
        <v>80.14</v>
      </c>
      <c r="BT7" s="36">
        <v>77.989999999999995</v>
      </c>
      <c r="BU7" s="36">
        <v>51.56</v>
      </c>
      <c r="BV7" s="36">
        <v>51.03</v>
      </c>
      <c r="BW7" s="36">
        <v>50.9</v>
      </c>
      <c r="BX7" s="36">
        <v>50.82</v>
      </c>
      <c r="BY7" s="36">
        <v>52.19</v>
      </c>
      <c r="BZ7" s="36">
        <v>52.78</v>
      </c>
      <c r="CA7" s="36">
        <v>527.13</v>
      </c>
      <c r="CB7" s="36">
        <v>445.81</v>
      </c>
      <c r="CC7" s="36">
        <v>230.81</v>
      </c>
      <c r="CD7" s="36">
        <v>246.26</v>
      </c>
      <c r="CE7" s="36">
        <v>252.59</v>
      </c>
      <c r="CF7" s="36">
        <v>283.26</v>
      </c>
      <c r="CG7" s="36">
        <v>289.60000000000002</v>
      </c>
      <c r="CH7" s="36">
        <v>293.27</v>
      </c>
      <c r="CI7" s="36">
        <v>300.52</v>
      </c>
      <c r="CJ7" s="36">
        <v>296.14</v>
      </c>
      <c r="CK7" s="36">
        <v>289.81</v>
      </c>
      <c r="CL7" s="36">
        <v>45.28</v>
      </c>
      <c r="CM7" s="36">
        <v>51.92</v>
      </c>
      <c r="CN7" s="36">
        <v>51.26</v>
      </c>
      <c r="CO7" s="36">
        <v>54.23</v>
      </c>
      <c r="CP7" s="36">
        <v>55.41</v>
      </c>
      <c r="CQ7" s="36">
        <v>55.2</v>
      </c>
      <c r="CR7" s="36">
        <v>54.74</v>
      </c>
      <c r="CS7" s="36">
        <v>53.78</v>
      </c>
      <c r="CT7" s="36">
        <v>53.24</v>
      </c>
      <c r="CU7" s="36">
        <v>52.31</v>
      </c>
      <c r="CV7" s="36">
        <v>52.74</v>
      </c>
      <c r="CW7" s="36">
        <v>57.96</v>
      </c>
      <c r="CX7" s="36">
        <v>67.92</v>
      </c>
      <c r="CY7" s="36">
        <v>73.08</v>
      </c>
      <c r="CZ7" s="36">
        <v>75.569999999999993</v>
      </c>
      <c r="DA7" s="36">
        <v>78.31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dcterms:created xsi:type="dcterms:W3CDTF">2017-02-08T03:12:53Z</dcterms:created>
  <dcterms:modified xsi:type="dcterms:W3CDTF">2017-02-16T10:39:59Z</dcterms:modified>
</cp:coreProperties>
</file>