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<sst xmlns="http://schemas.openxmlformats.org/spreadsheetml/2006/main" count="218" uniqueCount="108">
  <si>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</si>
  <si>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</si>
  <si>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</si>
  <si>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</si>
  <si>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</si>
  <si>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</si>
  <si>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</si>
  <si>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</si>
  <si>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</si>
  <si>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</si>
  <si>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</si>
  <si>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</si>
  <si>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</si>
  <si>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</si>
  <si>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</si>
  <si>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</si>
  <si>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</si>
  <si>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</si>
  <si>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</si>
  <si>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</si>
  <si>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</si>
  <si>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</si>
  <si>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</si>
  <si>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</si>
  <si>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</si>
  <si>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</si>
  <si>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</si>
  <si>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</si>
  <si>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</si>
  <si>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</si>
  <si>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</si>
  <si>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</si>
  <si>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</si>
  <si>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</si>
  <si>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</si>
  <si>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</si>
  <si>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</si>
  <si>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</si>
  <si>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</si>
  <si>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</si>
  <si>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</si>
  <si>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</si>
  <si>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</si>
  <si>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</si>
  <si>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</si>
  <si>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</si>
  <si>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</si>
  <si>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</si>
  <si>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</si>
  <si>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</si>
  <si>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</si>
  <si>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</si>
  <si>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</si>
  <si>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</si>
  <si>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</si>
  <si>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</si>
  <si>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</si>
  <si>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</si>
  <si>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</si>
  <si>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</si>
  <si>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</si>
  <si>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</si>
  <si>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</si>
  <si>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</si>
  <si>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</si>
  <si>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</si>
  <si>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</si>
  <si>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</si>
  <si>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</si>
  <si>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</si>
  <si>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</si>
  <si>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</si>
  <si>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</si>
  <si>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</si>
  <si>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</si>
  <si>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</si>
  <si>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</si>
  <si>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</si>
  <si>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</si>
  <si>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</si>
  <si>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</si>
  <si>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</si>
  <si>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</si>
  <si>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</si>
  <si>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</si>
  <si>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</si>
  <si>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</si>
  <si>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</si>
  <si>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</si>
  <si>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</si>
  <si>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</si>
  <si>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</si>
  <si>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</si>
  <si>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宮津市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</si>
  <si>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</si>
  <si>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</si>
  <si>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</si>
  <si>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</si>
  <si>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</si>
  <si>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</si>
  <si>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</si>
  <si>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</si>
  <si>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</si>
  <si>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</si>
  <si>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</si>
  <si>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経営の健全性、効率性は一定確保しているが、給水人口の減少、老朽化施設の更新など経営を取り巻く環境は厳しい見通しとなることから、Ｈ30以降の水道事業との経営統合を見据えながら、更なる経営改善を図る必要がある。</t>
    <rPh sb="1" eb="3">
      <t>ゲンザイ</t>
    </rPh>
    <rPh sb="8" eb="10">
      <t>ケイエイ</t>
    </rPh>
    <rPh sb="11" eb="14">
      <t>ケンゼンセイ</t>
    </rPh>
    <rPh sb="15" eb="18">
      <t>コウリツセイ</t>
    </rPh>
    <rPh sb="19" eb="21">
      <t>イッテイ</t>
    </rPh>
    <rPh sb="21" eb="23">
      <t>カクホ</t>
    </rPh>
    <rPh sb="29" eb="31">
      <t>キュウスイ</t>
    </rPh>
    <rPh sb="31" eb="33">
      <t>ジンコウ</t>
    </rPh>
    <rPh sb="34" eb="36">
      <t>ゲンショウ</t>
    </rPh>
    <rPh sb="37" eb="40">
      <t>ロウキュウカ</t>
    </rPh>
    <rPh sb="40" eb="42">
      <t>シセツ</t>
    </rPh>
    <rPh sb="43" eb="45">
      <t>コウシン</t>
    </rPh>
    <rPh sb="47" eb="49">
      <t>ケイエイ</t>
    </rPh>
    <rPh sb="50" eb="51">
      <t>ト</t>
    </rPh>
    <rPh sb="52" eb="53">
      <t>マ</t>
    </rPh>
    <rPh sb="54" eb="56">
      <t>カンキョウ</t>
    </rPh>
    <rPh sb="57" eb="58">
      <t>キビ</t>
    </rPh>
    <rPh sb="60" eb="62">
      <t>ミトオ</t>
    </rPh>
    <rPh sb="74" eb="76">
      <t>イコウ</t>
    </rPh>
    <rPh sb="77" eb="79">
      <t>スイドウ</t>
    </rPh>
    <rPh sb="79" eb="81">
      <t>ジギョウ</t>
    </rPh>
    <rPh sb="83" eb="85">
      <t>ケイエイ</t>
    </rPh>
    <rPh sb="85" eb="87">
      <t>トウゴウ</t>
    </rPh>
    <rPh sb="88" eb="90">
      <t>ミス</t>
    </rPh>
    <rPh sb="95" eb="96">
      <t>サラ</t>
    </rPh>
    <rPh sb="98" eb="100">
      <t>ケイエイ</t>
    </rPh>
    <rPh sb="100" eb="102">
      <t>カイゼン</t>
    </rPh>
    <rPh sb="103" eb="104">
      <t>ハカ</t>
    </rPh>
    <rPh sb="105" eb="107">
      <t>ヒツヨウ</t>
    </rPh>
    <phoneticPr fontId="22"/>
  </si>
  <si>
    <t>①収益的収支比率
　Ｈ23に料金改定を実施したこともあり、類似団体と比較すると高い比率で推移しているが、一般会計からの基準外（赤字補てん）繰入も含まれており、更なる収入確保と経費抑制を図る必要がある。
④企業債残高対給水収益比率
　施設の統合整備や老朽石綿管の布設替等を積極的に実施しており、類似団体と比較すると高い比率となっている。
⑤料金回収率
　Ｈ23に料金改定を実施したこともあり、類似団体と比較すると高い比率で推移しており、適正な料金水準を確保している。
⑥給水原価
　高利率企業債の繰上償還等により、現在のところ、一定の費用の効率性は確保している。
⑦施設利用率
　給水区域は山間部集落等人口が少ない地域が多く、施設能力に対する配水量が少ないことから、今後、小規模施設の統合整備等により改善を図っていく必要がある。
⑧有収率
　現在のところ、類似団体と比較すると高い比率で推移しているが、老朽石綿管の布設替等により、更に改善を図る必要がある。</t>
    <rPh sb="1" eb="4">
      <t>シュウエキテキ</t>
    </rPh>
    <rPh sb="4" eb="6">
      <t>シュウシ</t>
    </rPh>
    <rPh sb="6" eb="8">
      <t>ヒリツ</t>
    </rPh>
    <rPh sb="14" eb="16">
      <t>リョウキン</t>
    </rPh>
    <rPh sb="16" eb="18">
      <t>カイテイ</t>
    </rPh>
    <rPh sb="19" eb="21">
      <t>ジッシ</t>
    </rPh>
    <rPh sb="29" eb="31">
      <t>ルイジ</t>
    </rPh>
    <rPh sb="31" eb="33">
      <t>ダンタイ</t>
    </rPh>
    <rPh sb="34" eb="36">
      <t>ヒカク</t>
    </rPh>
    <rPh sb="39" eb="40">
      <t>タカ</t>
    </rPh>
    <rPh sb="41" eb="43">
      <t>ヒリツ</t>
    </rPh>
    <rPh sb="44" eb="46">
      <t>スイイ</t>
    </rPh>
    <rPh sb="52" eb="54">
      <t>イッパン</t>
    </rPh>
    <rPh sb="54" eb="56">
      <t>カイケイ</t>
    </rPh>
    <rPh sb="59" eb="61">
      <t>キジュン</t>
    </rPh>
    <rPh sb="61" eb="62">
      <t>ガイ</t>
    </rPh>
    <rPh sb="63" eb="65">
      <t>アカジ</t>
    </rPh>
    <rPh sb="65" eb="66">
      <t>ホ</t>
    </rPh>
    <rPh sb="69" eb="71">
      <t>クリイレ</t>
    </rPh>
    <rPh sb="72" eb="73">
      <t>フク</t>
    </rPh>
    <rPh sb="79" eb="80">
      <t>サラ</t>
    </rPh>
    <rPh sb="82" eb="84">
      <t>シュウニュウ</t>
    </rPh>
    <rPh sb="84" eb="86">
      <t>カクホ</t>
    </rPh>
    <rPh sb="87" eb="89">
      <t>ケイヒ</t>
    </rPh>
    <rPh sb="89" eb="91">
      <t>ヨクセイ</t>
    </rPh>
    <rPh sb="92" eb="93">
      <t>ハカ</t>
    </rPh>
    <rPh sb="94" eb="96">
      <t>ヒツヨウ</t>
    </rPh>
    <rPh sb="102" eb="104">
      <t>キギョウ</t>
    </rPh>
    <rPh sb="104" eb="105">
      <t>サイ</t>
    </rPh>
    <rPh sb="105" eb="107">
      <t>ザンダカ</t>
    </rPh>
    <rPh sb="107" eb="108">
      <t>タイ</t>
    </rPh>
    <rPh sb="108" eb="110">
      <t>キュウスイ</t>
    </rPh>
    <rPh sb="110" eb="112">
      <t>シュウエキ</t>
    </rPh>
    <rPh sb="112" eb="114">
      <t>ヒリツ</t>
    </rPh>
    <rPh sb="116" eb="118">
      <t>シセツ</t>
    </rPh>
    <rPh sb="119" eb="121">
      <t>トウゴウ</t>
    </rPh>
    <rPh sb="121" eb="123">
      <t>セイビ</t>
    </rPh>
    <rPh sb="124" eb="126">
      <t>ロウキュウ</t>
    </rPh>
    <rPh sb="126" eb="128">
      <t>セキメン</t>
    </rPh>
    <rPh sb="128" eb="129">
      <t>カン</t>
    </rPh>
    <rPh sb="130" eb="132">
      <t>フセツ</t>
    </rPh>
    <rPh sb="132" eb="133">
      <t>カ</t>
    </rPh>
    <rPh sb="133" eb="134">
      <t>トウ</t>
    </rPh>
    <rPh sb="135" eb="138">
      <t>セッキョクテキ</t>
    </rPh>
    <rPh sb="139" eb="141">
      <t>ジッシ</t>
    </rPh>
    <rPh sb="146" eb="148">
      <t>ルイジ</t>
    </rPh>
    <rPh sb="148" eb="150">
      <t>ダンタイ</t>
    </rPh>
    <rPh sb="151" eb="153">
      <t>ヒカク</t>
    </rPh>
    <rPh sb="156" eb="157">
      <t>タカ</t>
    </rPh>
    <rPh sb="158" eb="160">
      <t>ヒリツ</t>
    </rPh>
    <rPh sb="169" eb="171">
      <t>リョウキン</t>
    </rPh>
    <rPh sb="171" eb="173">
      <t>カイシュウ</t>
    </rPh>
    <rPh sb="173" eb="174">
      <t>リツ</t>
    </rPh>
    <rPh sb="180" eb="182">
      <t>リョウキン</t>
    </rPh>
    <rPh sb="182" eb="184">
      <t>カイテイ</t>
    </rPh>
    <rPh sb="185" eb="187">
      <t>ジッシ</t>
    </rPh>
    <rPh sb="195" eb="197">
      <t>ルイジ</t>
    </rPh>
    <rPh sb="197" eb="199">
      <t>ダンタイ</t>
    </rPh>
    <rPh sb="200" eb="202">
      <t>ヒカク</t>
    </rPh>
    <rPh sb="205" eb="206">
      <t>タカ</t>
    </rPh>
    <rPh sb="207" eb="209">
      <t>ヒリツ</t>
    </rPh>
    <rPh sb="210" eb="212">
      <t>スイイ</t>
    </rPh>
    <rPh sb="217" eb="219">
      <t>テキセイ</t>
    </rPh>
    <rPh sb="220" eb="222">
      <t>リョウキン</t>
    </rPh>
    <rPh sb="222" eb="224">
      <t>スイジュン</t>
    </rPh>
    <rPh sb="225" eb="227">
      <t>カクホ</t>
    </rPh>
    <rPh sb="234" eb="236">
      <t>キュウスイ</t>
    </rPh>
    <rPh sb="236" eb="238">
      <t>ゲンカ</t>
    </rPh>
    <rPh sb="240" eb="241">
      <t>コウ</t>
    </rPh>
    <rPh sb="241" eb="243">
      <t>リリツ</t>
    </rPh>
    <rPh sb="243" eb="245">
      <t>キギョウ</t>
    </rPh>
    <rPh sb="245" eb="246">
      <t>サイ</t>
    </rPh>
    <rPh sb="247" eb="249">
      <t>クリアゲ</t>
    </rPh>
    <rPh sb="249" eb="252">
      <t>ショウカントウ</t>
    </rPh>
    <rPh sb="256" eb="258">
      <t>ゲンザイ</t>
    </rPh>
    <rPh sb="263" eb="265">
      <t>イッテイ</t>
    </rPh>
    <rPh sb="266" eb="268">
      <t>ヒヨウ</t>
    </rPh>
    <rPh sb="269" eb="272">
      <t>コウリツセイ</t>
    </rPh>
    <rPh sb="273" eb="275">
      <t>カクホ</t>
    </rPh>
    <rPh sb="282" eb="284">
      <t>シセツ</t>
    </rPh>
    <rPh sb="284" eb="287">
      <t>リヨウリツ</t>
    </rPh>
    <rPh sb="289" eb="291">
      <t>キュウスイ</t>
    </rPh>
    <rPh sb="291" eb="293">
      <t>クイキ</t>
    </rPh>
    <rPh sb="294" eb="297">
      <t>サンカンブ</t>
    </rPh>
    <rPh sb="297" eb="300">
      <t>シュウラクトウ</t>
    </rPh>
    <rPh sb="300" eb="302">
      <t>ジンコウ</t>
    </rPh>
    <rPh sb="303" eb="304">
      <t>スク</t>
    </rPh>
    <rPh sb="306" eb="308">
      <t>チイキ</t>
    </rPh>
    <rPh sb="309" eb="310">
      <t>オオ</t>
    </rPh>
    <rPh sb="312" eb="314">
      <t>シセツ</t>
    </rPh>
    <rPh sb="314" eb="316">
      <t>ノウリョク</t>
    </rPh>
    <rPh sb="317" eb="318">
      <t>タイ</t>
    </rPh>
    <rPh sb="320" eb="322">
      <t>ハイスイ</t>
    </rPh>
    <rPh sb="322" eb="323">
      <t>リョウ</t>
    </rPh>
    <rPh sb="324" eb="325">
      <t>スク</t>
    </rPh>
    <rPh sb="332" eb="334">
      <t>コンゴ</t>
    </rPh>
    <rPh sb="335" eb="338">
      <t>ショウキボ</t>
    </rPh>
    <rPh sb="338" eb="340">
      <t>シセツ</t>
    </rPh>
    <rPh sb="341" eb="343">
      <t>トウゴウ</t>
    </rPh>
    <rPh sb="343" eb="346">
      <t>セイビトウ</t>
    </rPh>
    <rPh sb="349" eb="351">
      <t>カイゼン</t>
    </rPh>
    <rPh sb="352" eb="353">
      <t>ハカ</t>
    </rPh>
    <rPh sb="357" eb="359">
      <t>ヒツヨウ</t>
    </rPh>
    <rPh sb="365" eb="366">
      <t>ユウ</t>
    </rPh>
    <rPh sb="366" eb="367">
      <t>シュウ</t>
    </rPh>
    <rPh sb="367" eb="368">
      <t>リツ</t>
    </rPh>
    <rPh sb="370" eb="372">
      <t>ゲンザイ</t>
    </rPh>
    <rPh sb="377" eb="379">
      <t>ルイジ</t>
    </rPh>
    <rPh sb="379" eb="381">
      <t>ダンタイ</t>
    </rPh>
    <rPh sb="382" eb="384">
      <t>ヒカク</t>
    </rPh>
    <rPh sb="387" eb="388">
      <t>タカ</t>
    </rPh>
    <rPh sb="389" eb="391">
      <t>ヒリツ</t>
    </rPh>
    <rPh sb="392" eb="394">
      <t>スイイ</t>
    </rPh>
    <rPh sb="400" eb="402">
      <t>ロウキュウ</t>
    </rPh>
    <rPh sb="402" eb="404">
      <t>セキメン</t>
    </rPh>
    <rPh sb="404" eb="405">
      <t>カン</t>
    </rPh>
    <rPh sb="406" eb="408">
      <t>フセツ</t>
    </rPh>
    <rPh sb="408" eb="409">
      <t>カ</t>
    </rPh>
    <rPh sb="409" eb="410">
      <t>トウ</t>
    </rPh>
    <rPh sb="414" eb="415">
      <t>サラ</t>
    </rPh>
    <rPh sb="416" eb="418">
      <t>カイゼン</t>
    </rPh>
    <rPh sb="419" eb="420">
      <t>ハカ</t>
    </rPh>
    <rPh sb="421" eb="423">
      <t>ヒツヨウ</t>
    </rPh>
    <phoneticPr fontId="22"/>
  </si>
  <si>
    <t>③管路更新率
　石綿管を中心として布設替を行っているが、小規模施設の統合整備に集中投資しているため、類似団体と比較して低い比率で推移している。
　石綿管の布設替についてはＨ30に完了予定であるが、石綿管以外のものについては、Ｈ30以降の水道事業との経営統合に向け、一体的な更新計画を策定したうえで、順次更新を行っていくこととしている。</t>
    <rPh sb="1" eb="3">
      <t>カンロ</t>
    </rPh>
    <rPh sb="3" eb="5">
      <t>コウシン</t>
    </rPh>
    <rPh sb="5" eb="6">
      <t>リツ</t>
    </rPh>
    <rPh sb="8" eb="10">
      <t>セキメン</t>
    </rPh>
    <rPh sb="10" eb="11">
      <t>カン</t>
    </rPh>
    <rPh sb="12" eb="14">
      <t>チュウシン</t>
    </rPh>
    <rPh sb="17" eb="19">
      <t>フセツ</t>
    </rPh>
    <rPh sb="19" eb="20">
      <t>カ</t>
    </rPh>
    <rPh sb="21" eb="22">
      <t>オコナ</t>
    </rPh>
    <rPh sb="28" eb="31">
      <t>ショウキボ</t>
    </rPh>
    <rPh sb="31" eb="33">
      <t>シセツ</t>
    </rPh>
    <rPh sb="34" eb="36">
      <t>トウゴウ</t>
    </rPh>
    <rPh sb="36" eb="38">
      <t>セイビ</t>
    </rPh>
    <rPh sb="39" eb="41">
      <t>シュウチュウ</t>
    </rPh>
    <rPh sb="41" eb="43">
      <t>トウシ</t>
    </rPh>
    <rPh sb="50" eb="52">
      <t>ルイジ</t>
    </rPh>
    <rPh sb="52" eb="54">
      <t>ダンタイ</t>
    </rPh>
    <rPh sb="55" eb="57">
      <t>ヒカク</t>
    </rPh>
    <rPh sb="59" eb="60">
      <t>ヒク</t>
    </rPh>
    <rPh sb="61" eb="63">
      <t>ヒリツ</t>
    </rPh>
    <rPh sb="64" eb="66">
      <t>スイイ</t>
    </rPh>
    <rPh sb="73" eb="75">
      <t>セキメン</t>
    </rPh>
    <rPh sb="75" eb="76">
      <t>カン</t>
    </rPh>
    <rPh sb="77" eb="79">
      <t>フセツ</t>
    </rPh>
    <rPh sb="79" eb="80">
      <t>カ</t>
    </rPh>
    <rPh sb="89" eb="91">
      <t>カンリョウ</t>
    </rPh>
    <rPh sb="91" eb="93">
      <t>ヨテイ</t>
    </rPh>
    <rPh sb="98" eb="100">
      <t>セキメン</t>
    </rPh>
    <rPh sb="100" eb="101">
      <t>カン</t>
    </rPh>
    <rPh sb="101" eb="103">
      <t>イガイ</t>
    </rPh>
    <rPh sb="149" eb="151">
      <t>ジュンジ</t>
    </rPh>
    <rPh sb="151" eb="153">
      <t>コウシン</t>
    </rPh>
    <rPh sb="154" eb="155">
      <t>オコナ</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</si>
</sst>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0.39</c:v>
                </c:pt>
                <c:pt idx="1">
                  <c:v>0.33</c:v>
                </c:pt>
                <c:pt idx="2">
                  <c:v>0.05</c:v>
                </c:pt>
                <c:pt idx="3">
                  <c:v>0.7</c:v>
                </c:pt>
                <c:pt idx="4">
                  <c:v>0.12</c:v>
                </c:pt>
              </c:numCache>
            </c:numRef>
          </c:val>
        </c:ser>
        <c:dLbls>
          <c:showLegendKey val="0"/>
          <c:showVal val="0"/>
          <c:showCatName val="0"/>
          <c:showSerName val="0"/>
          <c:showPercent val="0"/>
          <c:showBubbleSize val="0"/>
        </c:dLbls>
        <c:gapWidth val="150"/>
        <c:axId val="211736832"/>
        <c:axId val="2117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0.69</c:v>
                </c:pt>
                <c:pt idx="4">
                  <c:v>0.65</c:v>
                </c:pt>
              </c:numCache>
            </c:numRef>
          </c:val>
          <c:smooth val="0"/>
        </c:ser>
        <c:dLbls>
          <c:showLegendKey val="0"/>
          <c:showVal val="0"/>
          <c:showCatName val="0"/>
          <c:showSerName val="0"/>
          <c:showPercent val="0"/>
          <c:showBubbleSize val="0"/>
        </c:dLbls>
        <c:marker val="1"/>
        <c:smooth val="0"/>
        <c:axId val="211736832"/>
        <c:axId val="211739008"/>
      </c:lineChart>
      <c:dateAx>
        <c:axId val="211736832"/>
        <c:scaling>
          <c:orientation val="minMax"/>
        </c:scaling>
        <c:delete val="1"/>
        <c:axPos val="b"/>
        <c:numFmt formatCode="ge" sourceLinked="1"/>
        <c:majorTickMark val="none"/>
        <c:minorTickMark val="none"/>
        <c:tickLblPos val="none"/>
        <c:crossAx val="211739008"/>
        <c:crosses val="autoZero"/>
        <c:auto val="1"/>
        <c:lblOffset val="100"/>
        <c:baseTimeUnit val="years"/>
      </c:dateAx>
      <c:valAx>
        <c:axId val="2117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39.43</c:v>
                </c:pt>
                <c:pt idx="1">
                  <c:v>36.99</c:v>
                </c:pt>
                <c:pt idx="2">
                  <c:v>36.68</c:v>
                </c:pt>
                <c:pt idx="3">
                  <c:v>35.94</c:v>
                </c:pt>
                <c:pt idx="4">
                  <c:v>35.880000000000003</c:v>
                </c:pt>
              </c:numCache>
            </c:numRef>
          </c:val>
        </c:ser>
        <c:dLbls>
          <c:showLegendKey val="0"/>
          <c:showVal val="0"/>
          <c:showCatName val="0"/>
          <c:showSerName val="0"/>
          <c:showPercent val="0"/>
          <c:showBubbleSize val="0"/>
        </c:dLbls>
        <c:gapWidth val="150"/>
        <c:axId val="154794624"/>
        <c:axId val="15486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57.43</c:v>
                </c:pt>
                <c:pt idx="4">
                  <c:v>57.29</c:v>
                </c:pt>
              </c:numCache>
            </c:numRef>
          </c:val>
          <c:smooth val="0"/>
        </c:ser>
        <c:dLbls>
          <c:showLegendKey val="0"/>
          <c:showVal val="0"/>
          <c:showCatName val="0"/>
          <c:showSerName val="0"/>
          <c:showPercent val="0"/>
          <c:showBubbleSize val="0"/>
        </c:dLbls>
        <c:marker val="1"/>
        <c:smooth val="0"/>
        <c:axId val="154794624"/>
        <c:axId val="154866432"/>
      </c:lineChart>
      <c:dateAx>
        <c:axId val="154794624"/>
        <c:scaling>
          <c:orientation val="minMax"/>
        </c:scaling>
        <c:delete val="1"/>
        <c:axPos val="b"/>
        <c:numFmt formatCode="ge" sourceLinked="1"/>
        <c:majorTickMark val="none"/>
        <c:minorTickMark val="none"/>
        <c:tickLblPos val="none"/>
        <c:crossAx val="154866432"/>
        <c:crosses val="autoZero"/>
        <c:auto val="1"/>
        <c:lblOffset val="100"/>
        <c:baseTimeUnit val="years"/>
      </c:dateAx>
      <c:valAx>
        <c:axId val="1548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91.8</c:v>
                </c:pt>
                <c:pt idx="1">
                  <c:v>91.75</c:v>
                </c:pt>
                <c:pt idx="2">
                  <c:v>91.65</c:v>
                </c:pt>
                <c:pt idx="3">
                  <c:v>91.62</c:v>
                </c:pt>
                <c:pt idx="4">
                  <c:v>91.59</c:v>
                </c:pt>
              </c:numCache>
            </c:numRef>
          </c:val>
        </c:ser>
        <c:dLbls>
          <c:showLegendKey val="0"/>
          <c:showVal val="0"/>
          <c:showCatName val="0"/>
          <c:showSerName val="0"/>
          <c:showPercent val="0"/>
          <c:showBubbleSize val="0"/>
        </c:dLbls>
        <c:gapWidth val="150"/>
        <c:axId val="154900736"/>
        <c:axId val="15490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73.83</c:v>
                </c:pt>
                <c:pt idx="4">
                  <c:v>73.69</c:v>
                </c:pt>
              </c:numCache>
            </c:numRef>
          </c:val>
          <c:smooth val="0"/>
        </c:ser>
        <c:dLbls>
          <c:showLegendKey val="0"/>
          <c:showVal val="0"/>
          <c:showCatName val="0"/>
          <c:showSerName val="0"/>
          <c:showPercent val="0"/>
          <c:showBubbleSize val="0"/>
        </c:dLbls>
        <c:marker val="1"/>
        <c:smooth val="0"/>
        <c:axId val="154900736"/>
        <c:axId val="154902912"/>
      </c:lineChart>
      <c:dateAx>
        <c:axId val="154900736"/>
        <c:scaling>
          <c:orientation val="minMax"/>
        </c:scaling>
        <c:delete val="1"/>
        <c:axPos val="b"/>
        <c:numFmt formatCode="ge" sourceLinked="1"/>
        <c:majorTickMark val="none"/>
        <c:minorTickMark val="none"/>
        <c:tickLblPos val="none"/>
        <c:crossAx val="154902912"/>
        <c:crosses val="autoZero"/>
        <c:auto val="1"/>
        <c:lblOffset val="100"/>
        <c:baseTimeUnit val="years"/>
      </c:dateAx>
      <c:valAx>
        <c:axId val="1549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84.08</c:v>
                </c:pt>
                <c:pt idx="1">
                  <c:v>77.59</c:v>
                </c:pt>
                <c:pt idx="2">
                  <c:v>85.88</c:v>
                </c:pt>
                <c:pt idx="3">
                  <c:v>87.24</c:v>
                </c:pt>
                <c:pt idx="4">
                  <c:v>84.73</c:v>
                </c:pt>
              </c:numCache>
            </c:numRef>
          </c:val>
        </c:ser>
        <c:dLbls>
          <c:showLegendKey val="0"/>
          <c:showVal val="0"/>
          <c:showCatName val="0"/>
          <c:showSerName val="0"/>
          <c:showPercent val="0"/>
          <c:showBubbleSize val="0"/>
        </c:dLbls>
        <c:gapWidth val="150"/>
        <c:axId val="232744832"/>
        <c:axId val="2327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75.87</c:v>
                </c:pt>
                <c:pt idx="4">
                  <c:v>76.27</c:v>
                </c:pt>
              </c:numCache>
            </c:numRef>
          </c:val>
          <c:smooth val="0"/>
        </c:ser>
        <c:dLbls>
          <c:showLegendKey val="0"/>
          <c:showVal val="0"/>
          <c:showCatName val="0"/>
          <c:showSerName val="0"/>
          <c:showPercent val="0"/>
          <c:showBubbleSize val="0"/>
        </c:dLbls>
        <c:marker val="1"/>
        <c:smooth val="0"/>
        <c:axId val="232744832"/>
        <c:axId val="232755200"/>
      </c:lineChart>
      <c:dateAx>
        <c:axId val="232744832"/>
        <c:scaling>
          <c:orientation val="minMax"/>
        </c:scaling>
        <c:delete val="1"/>
        <c:axPos val="b"/>
        <c:numFmt formatCode="ge" sourceLinked="1"/>
        <c:majorTickMark val="none"/>
        <c:minorTickMark val="none"/>
        <c:tickLblPos val="none"/>
        <c:crossAx val="232755200"/>
        <c:crosses val="autoZero"/>
        <c:auto val="1"/>
        <c:lblOffset val="100"/>
        <c:baseTimeUnit val="years"/>
      </c:dateAx>
      <c:valAx>
        <c:axId val="2327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7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773120"/>
        <c:axId val="23277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773120"/>
        <c:axId val="232775040"/>
      </c:lineChart>
      <c:dateAx>
        <c:axId val="232773120"/>
        <c:scaling>
          <c:orientation val="minMax"/>
        </c:scaling>
        <c:delete val="1"/>
        <c:axPos val="b"/>
        <c:numFmt formatCode="ge" sourceLinked="1"/>
        <c:majorTickMark val="none"/>
        <c:minorTickMark val="none"/>
        <c:tickLblPos val="none"/>
        <c:crossAx val="232775040"/>
        <c:crosses val="autoZero"/>
        <c:auto val="1"/>
        <c:lblOffset val="100"/>
        <c:baseTimeUnit val="years"/>
      </c:dateAx>
      <c:valAx>
        <c:axId val="2327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7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058880"/>
        <c:axId val="23406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058880"/>
        <c:axId val="234060800"/>
      </c:lineChart>
      <c:dateAx>
        <c:axId val="234058880"/>
        <c:scaling>
          <c:orientation val="minMax"/>
        </c:scaling>
        <c:delete val="1"/>
        <c:axPos val="b"/>
        <c:numFmt formatCode="ge" sourceLinked="1"/>
        <c:majorTickMark val="none"/>
        <c:minorTickMark val="none"/>
        <c:tickLblPos val="none"/>
        <c:crossAx val="234060800"/>
        <c:crosses val="autoZero"/>
        <c:auto val="1"/>
        <c:lblOffset val="100"/>
        <c:baseTimeUnit val="years"/>
      </c:dateAx>
      <c:valAx>
        <c:axId val="23406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0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673920"/>
        <c:axId val="15467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673920"/>
        <c:axId val="154675840"/>
      </c:lineChart>
      <c:dateAx>
        <c:axId val="154673920"/>
        <c:scaling>
          <c:orientation val="minMax"/>
        </c:scaling>
        <c:delete val="1"/>
        <c:axPos val="b"/>
        <c:numFmt formatCode="ge" sourceLinked="1"/>
        <c:majorTickMark val="none"/>
        <c:minorTickMark val="none"/>
        <c:tickLblPos val="none"/>
        <c:crossAx val="154675840"/>
        <c:crosses val="autoZero"/>
        <c:auto val="1"/>
        <c:lblOffset val="100"/>
        <c:baseTimeUnit val="years"/>
      </c:dateAx>
      <c:valAx>
        <c:axId val="15467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706304"/>
        <c:axId val="15470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706304"/>
        <c:axId val="154708224"/>
      </c:lineChart>
      <c:dateAx>
        <c:axId val="154706304"/>
        <c:scaling>
          <c:orientation val="minMax"/>
        </c:scaling>
        <c:delete val="1"/>
        <c:axPos val="b"/>
        <c:numFmt formatCode="ge" sourceLinked="1"/>
        <c:majorTickMark val="none"/>
        <c:minorTickMark val="none"/>
        <c:tickLblPos val="none"/>
        <c:crossAx val="154708224"/>
        <c:crosses val="autoZero"/>
        <c:auto val="1"/>
        <c:lblOffset val="100"/>
        <c:baseTimeUnit val="years"/>
      </c:dateAx>
      <c:valAx>
        <c:axId val="15470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0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1190.0899999999999</c:v>
                </c:pt>
                <c:pt idx="1">
                  <c:v>1170.95</c:v>
                </c:pt>
                <c:pt idx="2">
                  <c:v>1230.43</c:v>
                </c:pt>
                <c:pt idx="3">
                  <c:v>1455.77</c:v>
                </c:pt>
                <c:pt idx="4">
                  <c:v>1491.67</c:v>
                </c:pt>
              </c:numCache>
            </c:numRef>
          </c:val>
        </c:ser>
        <c:dLbls>
          <c:showLegendKey val="0"/>
          <c:showVal val="0"/>
          <c:showCatName val="0"/>
          <c:showSerName val="0"/>
          <c:showPercent val="0"/>
          <c:showBubbleSize val="0"/>
        </c:dLbls>
        <c:gapWidth val="150"/>
        <c:axId val="133545984"/>
        <c:axId val="13354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1125.69</c:v>
                </c:pt>
                <c:pt idx="4">
                  <c:v>1134.67</c:v>
                </c:pt>
              </c:numCache>
            </c:numRef>
          </c:val>
          <c:smooth val="0"/>
        </c:ser>
        <c:dLbls>
          <c:showLegendKey val="0"/>
          <c:showVal val="0"/>
          <c:showCatName val="0"/>
          <c:showSerName val="0"/>
          <c:showPercent val="0"/>
          <c:showBubbleSize val="0"/>
        </c:dLbls>
        <c:marker val="1"/>
        <c:smooth val="0"/>
        <c:axId val="133545984"/>
        <c:axId val="133547904"/>
      </c:lineChart>
      <c:dateAx>
        <c:axId val="133545984"/>
        <c:scaling>
          <c:orientation val="minMax"/>
        </c:scaling>
        <c:delete val="1"/>
        <c:axPos val="b"/>
        <c:numFmt formatCode="ge" sourceLinked="1"/>
        <c:majorTickMark val="none"/>
        <c:minorTickMark val="none"/>
        <c:tickLblPos val="none"/>
        <c:crossAx val="133547904"/>
        <c:crosses val="autoZero"/>
        <c:auto val="1"/>
        <c:lblOffset val="100"/>
        <c:baseTimeUnit val="years"/>
      </c:dateAx>
      <c:valAx>
        <c:axId val="1335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75.22</c:v>
                </c:pt>
                <c:pt idx="1">
                  <c:v>76.67</c:v>
                </c:pt>
                <c:pt idx="2">
                  <c:v>72.180000000000007</c:v>
                </c:pt>
                <c:pt idx="3">
                  <c:v>68.22</c:v>
                </c:pt>
                <c:pt idx="4">
                  <c:v>61.56</c:v>
                </c:pt>
              </c:numCache>
            </c:numRef>
          </c:val>
        </c:ser>
        <c:dLbls>
          <c:showLegendKey val="0"/>
          <c:showVal val="0"/>
          <c:showCatName val="0"/>
          <c:showSerName val="0"/>
          <c:showPercent val="0"/>
          <c:showBubbleSize val="0"/>
        </c:dLbls>
        <c:gapWidth val="150"/>
        <c:axId val="211705216"/>
        <c:axId val="2117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46.48</c:v>
                </c:pt>
                <c:pt idx="4">
                  <c:v>40.6</c:v>
                </c:pt>
              </c:numCache>
            </c:numRef>
          </c:val>
          <c:smooth val="0"/>
        </c:ser>
        <c:dLbls>
          <c:showLegendKey val="0"/>
          <c:showVal val="0"/>
          <c:showCatName val="0"/>
          <c:showSerName val="0"/>
          <c:showPercent val="0"/>
          <c:showBubbleSize val="0"/>
        </c:dLbls>
        <c:marker val="1"/>
        <c:smooth val="0"/>
        <c:axId val="211705216"/>
        <c:axId val="211707392"/>
      </c:lineChart>
      <c:dateAx>
        <c:axId val="211705216"/>
        <c:scaling>
          <c:orientation val="minMax"/>
        </c:scaling>
        <c:delete val="1"/>
        <c:axPos val="b"/>
        <c:numFmt formatCode="ge" sourceLinked="1"/>
        <c:majorTickMark val="none"/>
        <c:minorTickMark val="none"/>
        <c:tickLblPos val="none"/>
        <c:crossAx val="211707392"/>
        <c:crosses val="autoZero"/>
        <c:auto val="1"/>
        <c:lblOffset val="100"/>
        <c:baseTimeUnit val="years"/>
      </c:dateAx>
      <c:valAx>
        <c:axId val="2117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0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218.97</c:v>
                </c:pt>
                <c:pt idx="1">
                  <c:v>235.57</c:v>
                </c:pt>
                <c:pt idx="2">
                  <c:v>249.43</c:v>
                </c:pt>
                <c:pt idx="3">
                  <c:v>268.64999999999998</c:v>
                </c:pt>
                <c:pt idx="4">
                  <c:v>301.93</c:v>
                </c:pt>
              </c:numCache>
            </c:numRef>
          </c:val>
        </c:ser>
        <c:dLbls>
          <c:showLegendKey val="0"/>
          <c:showVal val="0"/>
          <c:showCatName val="0"/>
          <c:showSerName val="0"/>
          <c:showPercent val="0"/>
          <c:showBubbleSize val="0"/>
        </c:dLbls>
        <c:gapWidth val="150"/>
        <c:axId val="154741760"/>
        <c:axId val="1547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376.61</c:v>
                </c:pt>
                <c:pt idx="4">
                  <c:v>440.03</c:v>
                </c:pt>
              </c:numCache>
            </c:numRef>
          </c:val>
          <c:smooth val="0"/>
        </c:ser>
        <c:dLbls>
          <c:showLegendKey val="0"/>
          <c:showVal val="0"/>
          <c:showCatName val="0"/>
          <c:showSerName val="0"/>
          <c:showPercent val="0"/>
          <c:showBubbleSize val="0"/>
        </c:dLbls>
        <c:marker val="1"/>
        <c:smooth val="0"/>
        <c:axId val="154741760"/>
        <c:axId val="154760320"/>
      </c:lineChart>
      <c:dateAx>
        <c:axId val="154741760"/>
        <c:scaling>
          <c:orientation val="minMax"/>
        </c:scaling>
        <c:delete val="1"/>
        <c:axPos val="b"/>
        <c:numFmt formatCode="ge" sourceLinked="1"/>
        <c:majorTickMark val="none"/>
        <c:minorTickMark val="none"/>
        <c:tickLblPos val="none"/>
        <c:crossAx val="154760320"/>
        <c:crosses val="autoZero"/>
        <c:auto val="1"/>
        <c:lblOffset val="100"/>
        <c:baseTimeUnit val="years"/>
      </c:dateAx>
      <c:valAx>
        <c:axId val="1547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P3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京都府　宮津市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19116</v>
      </c>
      <c r="AJ8" s="74"/>
      <c r="AK8" s="74"/>
      <c r="AL8" s="74"/>
      <c r="AM8" s="74"/>
      <c r="AN8" s="74"/>
      <c r="AO8" s="74"/>
      <c r="AP8" s="75"/>
      <c r="AQ8" s="56">
        <f>データ!R6</f>
        <v>172.74</v>
      </c>
      <c r="AR8" s="56"/>
      <c r="AS8" s="56"/>
      <c r="AT8" s="56"/>
      <c r="AU8" s="56"/>
      <c r="AV8" s="56"/>
      <c r="AW8" s="56"/>
      <c r="AX8" s="56"/>
      <c r="AY8" s="56">
        <f>データ!S6</f>
        <v>110.66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25.69</v>
      </c>
      <c r="S10" s="56"/>
      <c r="T10" s="56"/>
      <c r="U10" s="56"/>
      <c r="V10" s="56"/>
      <c r="W10" s="56"/>
      <c r="X10" s="56"/>
      <c r="Y10" s="56"/>
      <c r="Z10" s="64">
        <f>データ!P6</f>
        <v>2741</v>
      </c>
      <c r="AA10" s="64"/>
      <c r="AB10" s="64"/>
      <c r="AC10" s="64"/>
      <c r="AD10" s="64"/>
      <c r="AE10" s="64"/>
      <c r="AF10" s="64"/>
      <c r="AG10" s="64"/>
      <c r="AH10" s="2"/>
      <c r="AI10" s="64">
        <f>データ!T6</f>
        <v>4873</v>
      </c>
      <c r="AJ10" s="64"/>
      <c r="AK10" s="64"/>
      <c r="AL10" s="64"/>
      <c r="AM10" s="64"/>
      <c r="AN10" s="64"/>
      <c r="AO10" s="64"/>
      <c r="AP10" s="64"/>
      <c r="AQ10" s="56">
        <f>データ!U6</f>
        <v>22.3</v>
      </c>
      <c r="AR10" s="56"/>
      <c r="AS10" s="56"/>
      <c r="AT10" s="56"/>
      <c r="AU10" s="56"/>
      <c r="AV10" s="56"/>
      <c r="AW10" s="56"/>
      <c r="AX10" s="56"/>
      <c r="AY10" s="56">
        <f>データ!V6</f>
        <v>218.52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262056</v>
      </c>
      <c r="D6" s="31">
        <f t="shared" si="3"/>
        <v>47</v>
      </c>
      <c r="E6" s="31">
        <f t="shared" si="3"/>
        <v>1</v>
      </c>
      <c r="F6" s="31">
        <f t="shared" si="3"/>
        <v>0</v>
      </c>
      <c r="G6" s="31">
        <f t="shared" si="3"/>
        <v>0</v>
      </c>
      <c r="H6" s="31" t="str">
        <f t="shared" si="3"/>
        <v>京都府　宮津市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25.69</v>
      </c>
      <c r="P6" s="32">
        <f t="shared" si="3"/>
        <v>2741</v>
      </c>
      <c r="Q6" s="32">
        <f t="shared" si="3"/>
        <v>19116</v>
      </c>
      <c r="R6" s="32">
        <f t="shared" si="3"/>
        <v>172.74</v>
      </c>
      <c r="S6" s="32">
        <f t="shared" si="3"/>
        <v>110.66</v>
      </c>
      <c r="T6" s="32">
        <f t="shared" si="3"/>
        <v>4873</v>
      </c>
      <c r="U6" s="32">
        <f t="shared" si="3"/>
        <v>22.3</v>
      </c>
      <c r="V6" s="32">
        <f t="shared" si="3"/>
        <v>218.52</v>
      </c>
      <c r="W6" s="33">
        <f>IF(W7="",NA(),W7)</f>
        <v>84.08</v>
      </c>
      <c r="X6" s="33">
        <f t="shared" ref="X6:AF6" si="4">IF(X7="",NA(),X7)</f>
        <v>77.59</v>
      </c>
      <c r="Y6" s="33">
        <f t="shared" si="4"/>
        <v>85.88</v>
      </c>
      <c r="Z6" s="33">
        <f t="shared" si="4"/>
        <v>87.24</v>
      </c>
      <c r="AA6" s="33">
        <f t="shared" si="4"/>
        <v>84.73</v>
      </c>
      <c r="AB6" s="33">
        <f t="shared" si="4"/>
        <v>75.239999999999995</v>
      </c>
      <c r="AC6" s="33">
        <f t="shared" si="4"/>
        <v>73.63</v>
      </c>
      <c r="AD6" s="33">
        <f t="shared" si="4"/>
        <v>75.709999999999994</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1190.0899999999999</v>
      </c>
      <c r="BE6" s="33">
        <f t="shared" ref="BE6:BM6" si="7">IF(BE7="",NA(),BE7)</f>
        <v>1170.95</v>
      </c>
      <c r="BF6" s="33">
        <f t="shared" si="7"/>
        <v>1230.43</v>
      </c>
      <c r="BG6" s="33">
        <f t="shared" si="7"/>
        <v>1455.77</v>
      </c>
      <c r="BH6" s="33">
        <f t="shared" si="7"/>
        <v>1491.67</v>
      </c>
      <c r="BI6" s="33">
        <f t="shared" si="7"/>
        <v>1168.8</v>
      </c>
      <c r="BJ6" s="33">
        <f t="shared" si="7"/>
        <v>1158.82</v>
      </c>
      <c r="BK6" s="33">
        <f t="shared" si="7"/>
        <v>1167.7</v>
      </c>
      <c r="BL6" s="33">
        <f t="shared" si="7"/>
        <v>1125.69</v>
      </c>
      <c r="BM6" s="33">
        <f t="shared" si="7"/>
        <v>1134.67</v>
      </c>
      <c r="BN6" s="32" t="str">
        <f>IF(BN7="","",IF(BN7="-","【-】","【"&amp;SUBSTITUTE(TEXT(BN7,"#,##0.00"),"-","△")&amp;"】"))</f>
        <v>【1,242.90】</v>
      </c>
      <c r="BO6" s="33">
        <f>IF(BO7="",NA(),BO7)</f>
        <v>75.22</v>
      </c>
      <c r="BP6" s="33">
        <f t="shared" ref="BP6:BX6" si="8">IF(BP7="",NA(),BP7)</f>
        <v>76.67</v>
      </c>
      <c r="BQ6" s="33">
        <f t="shared" si="8"/>
        <v>72.180000000000007</v>
      </c>
      <c r="BR6" s="33">
        <f t="shared" si="8"/>
        <v>68.22</v>
      </c>
      <c r="BS6" s="33">
        <f t="shared" si="8"/>
        <v>61.56</v>
      </c>
      <c r="BT6" s="33">
        <f t="shared" si="8"/>
        <v>56.44</v>
      </c>
      <c r="BU6" s="33">
        <f t="shared" si="8"/>
        <v>55.6</v>
      </c>
      <c r="BV6" s="33">
        <f t="shared" si="8"/>
        <v>54.43</v>
      </c>
      <c r="BW6" s="33">
        <f t="shared" si="8"/>
        <v>46.48</v>
      </c>
      <c r="BX6" s="33">
        <f t="shared" si="8"/>
        <v>40.6</v>
      </c>
      <c r="BY6" s="32" t="str">
        <f>IF(BY7="","",IF(BY7="-","【-】","【"&amp;SUBSTITUTE(TEXT(BY7,"#,##0.00"),"-","△")&amp;"】"))</f>
        <v>【33.35】</v>
      </c>
      <c r="BZ6" s="33">
        <f>IF(BZ7="",NA(),BZ7)</f>
        <v>218.97</v>
      </c>
      <c r="CA6" s="33">
        <f t="shared" ref="CA6:CI6" si="9">IF(CA7="",NA(),CA7)</f>
        <v>235.57</v>
      </c>
      <c r="CB6" s="33">
        <f t="shared" si="9"/>
        <v>249.43</v>
      </c>
      <c r="CC6" s="33">
        <f t="shared" si="9"/>
        <v>268.64999999999998</v>
      </c>
      <c r="CD6" s="33">
        <f t="shared" si="9"/>
        <v>301.93</v>
      </c>
      <c r="CE6" s="33">
        <f t="shared" si="9"/>
        <v>270.7</v>
      </c>
      <c r="CF6" s="33">
        <f t="shared" si="9"/>
        <v>275.86</v>
      </c>
      <c r="CG6" s="33">
        <f t="shared" si="9"/>
        <v>279.8</v>
      </c>
      <c r="CH6" s="33">
        <f t="shared" si="9"/>
        <v>376.61</v>
      </c>
      <c r="CI6" s="33">
        <f t="shared" si="9"/>
        <v>440.03</v>
      </c>
      <c r="CJ6" s="32" t="str">
        <f>IF(CJ7="","",IF(CJ7="-","【-】","【"&amp;SUBSTITUTE(TEXT(CJ7,"#,##0.00"),"-","△")&amp;"】"))</f>
        <v>【524.69】</v>
      </c>
      <c r="CK6" s="33">
        <f>IF(CK7="",NA(),CK7)</f>
        <v>39.43</v>
      </c>
      <c r="CL6" s="33">
        <f t="shared" ref="CL6:CT6" si="10">IF(CL7="",NA(),CL7)</f>
        <v>36.99</v>
      </c>
      <c r="CM6" s="33">
        <f t="shared" si="10"/>
        <v>36.68</v>
      </c>
      <c r="CN6" s="33">
        <f t="shared" si="10"/>
        <v>35.94</v>
      </c>
      <c r="CO6" s="33">
        <f t="shared" si="10"/>
        <v>35.880000000000003</v>
      </c>
      <c r="CP6" s="33">
        <f t="shared" si="10"/>
        <v>59.84</v>
      </c>
      <c r="CQ6" s="33">
        <f t="shared" si="10"/>
        <v>60.66</v>
      </c>
      <c r="CR6" s="33">
        <f t="shared" si="10"/>
        <v>60.17</v>
      </c>
      <c r="CS6" s="33">
        <f t="shared" si="10"/>
        <v>57.43</v>
      </c>
      <c r="CT6" s="33">
        <f t="shared" si="10"/>
        <v>57.29</v>
      </c>
      <c r="CU6" s="32" t="str">
        <f>IF(CU7="","",IF(CU7="-","【-】","【"&amp;SUBSTITUTE(TEXT(CU7,"#,##0.00"),"-","△")&amp;"】"))</f>
        <v>【57.58】</v>
      </c>
      <c r="CV6" s="33">
        <f>IF(CV7="",NA(),CV7)</f>
        <v>91.8</v>
      </c>
      <c r="CW6" s="33">
        <f t="shared" ref="CW6:DE6" si="11">IF(CW7="",NA(),CW7)</f>
        <v>91.75</v>
      </c>
      <c r="CX6" s="33">
        <f t="shared" si="11"/>
        <v>91.65</v>
      </c>
      <c r="CY6" s="33">
        <f t="shared" si="11"/>
        <v>91.62</v>
      </c>
      <c r="CZ6" s="33">
        <f t="shared" si="11"/>
        <v>91.59</v>
      </c>
      <c r="DA6" s="33">
        <f t="shared" si="11"/>
        <v>77.989999999999995</v>
      </c>
      <c r="DB6" s="33">
        <f t="shared" si="11"/>
        <v>77.319999999999993</v>
      </c>
      <c r="DC6" s="33">
        <f t="shared" si="11"/>
        <v>76.680000000000007</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0.39</v>
      </c>
      <c r="ED6" s="33">
        <f t="shared" ref="ED6:EL6" si="14">IF(ED7="",NA(),ED7)</f>
        <v>0.33</v>
      </c>
      <c r="EE6" s="33">
        <f t="shared" si="14"/>
        <v>0.05</v>
      </c>
      <c r="EF6" s="33">
        <f t="shared" si="14"/>
        <v>0.7</v>
      </c>
      <c r="EG6" s="33">
        <f t="shared" si="14"/>
        <v>0.12</v>
      </c>
      <c r="EH6" s="33">
        <f t="shared" si="14"/>
        <v>1.08</v>
      </c>
      <c r="EI6" s="33">
        <f t="shared" si="14"/>
        <v>0.69</v>
      </c>
      <c r="EJ6" s="33">
        <f t="shared" si="14"/>
        <v>0.89</v>
      </c>
      <c r="EK6" s="33">
        <f t="shared" si="14"/>
        <v>0.69</v>
      </c>
      <c r="EL6" s="33">
        <f t="shared" si="14"/>
        <v>0.65</v>
      </c>
      <c r="EM6" s="32" t="str">
        <f>IF(EM7="","",IF(EM7="-","【-】","【"&amp;SUBSTITUTE(TEXT(EM7,"#,##0.00"),"-","△")&amp;"】"))</f>
        <v>【0.71】</v>
      </c>
    </row>
    <row r="7" spans="1:143" s="34" customFormat="1">
      <c r="A7" s="26"/>
      <c r="B7" s="35">
        <v>2015</v>
      </c>
      <c r="C7" s="35">
        <v>262056</v>
      </c>
      <c r="D7" s="35">
        <v>47</v>
      </c>
      <c r="E7" s="35">
        <v>1</v>
      </c>
      <c r="F7" s="35">
        <v>0</v>
      </c>
      <c r="G7" s="35">
        <v>0</v>
      </c>
      <c r="H7" s="35" t="s">
        <v>93</v>
      </c>
      <c r="I7" s="35" t="s">
        <v>94</v>
      </c>
      <c r="J7" s="35" t="s">
        <v>95</v>
      </c>
      <c r="K7" s="35" t="s">
        <v>96</v>
      </c>
      <c r="L7" s="35" t="s">
        <v>97</v>
      </c>
      <c r="M7" s="36" t="s">
        <v>98</v>
      </c>
      <c r="N7" s="36" t="s">
        <v>99</v>
      </c>
      <c r="O7" s="36">
        <v>25.69</v>
      </c>
      <c r="P7" s="36">
        <v>2741</v>
      </c>
      <c r="Q7" s="36">
        <v>19116</v>
      </c>
      <c r="R7" s="36">
        <v>172.74</v>
      </c>
      <c r="S7" s="36">
        <v>110.66</v>
      </c>
      <c r="T7" s="36">
        <v>4873</v>
      </c>
      <c r="U7" s="36">
        <v>22.3</v>
      </c>
      <c r="V7" s="36">
        <v>218.52</v>
      </c>
      <c r="W7" s="36">
        <v>84.08</v>
      </c>
      <c r="X7" s="36">
        <v>77.59</v>
      </c>
      <c r="Y7" s="36">
        <v>85.88</v>
      </c>
      <c r="Z7" s="36">
        <v>87.24</v>
      </c>
      <c r="AA7" s="36">
        <v>84.73</v>
      </c>
      <c r="AB7" s="36">
        <v>75.239999999999995</v>
      </c>
      <c r="AC7" s="36">
        <v>73.63</v>
      </c>
      <c r="AD7" s="36">
        <v>75.709999999999994</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1190.0899999999999</v>
      </c>
      <c r="BE7" s="36">
        <v>1170.95</v>
      </c>
      <c r="BF7" s="36">
        <v>1230.43</v>
      </c>
      <c r="BG7" s="36">
        <v>1455.77</v>
      </c>
      <c r="BH7" s="36">
        <v>1491.67</v>
      </c>
      <c r="BI7" s="36">
        <v>1168.8</v>
      </c>
      <c r="BJ7" s="36">
        <v>1158.82</v>
      </c>
      <c r="BK7" s="36">
        <v>1167.7</v>
      </c>
      <c r="BL7" s="36">
        <v>1125.69</v>
      </c>
      <c r="BM7" s="36">
        <v>1134.67</v>
      </c>
      <c r="BN7" s="36">
        <v>1242.9000000000001</v>
      </c>
      <c r="BO7" s="36">
        <v>75.22</v>
      </c>
      <c r="BP7" s="36">
        <v>76.67</v>
      </c>
      <c r="BQ7" s="36">
        <v>72.180000000000007</v>
      </c>
      <c r="BR7" s="36">
        <v>68.22</v>
      </c>
      <c r="BS7" s="36">
        <v>61.56</v>
      </c>
      <c r="BT7" s="36">
        <v>56.44</v>
      </c>
      <c r="BU7" s="36">
        <v>55.6</v>
      </c>
      <c r="BV7" s="36">
        <v>54.43</v>
      </c>
      <c r="BW7" s="36">
        <v>46.48</v>
      </c>
      <c r="BX7" s="36">
        <v>40.6</v>
      </c>
      <c r="BY7" s="36">
        <v>33.35</v>
      </c>
      <c r="BZ7" s="36">
        <v>218.97</v>
      </c>
      <c r="CA7" s="36">
        <v>235.57</v>
      </c>
      <c r="CB7" s="36">
        <v>249.43</v>
      </c>
      <c r="CC7" s="36">
        <v>268.64999999999998</v>
      </c>
      <c r="CD7" s="36">
        <v>301.93</v>
      </c>
      <c r="CE7" s="36">
        <v>270.7</v>
      </c>
      <c r="CF7" s="36">
        <v>275.86</v>
      </c>
      <c r="CG7" s="36">
        <v>279.8</v>
      </c>
      <c r="CH7" s="36">
        <v>376.61</v>
      </c>
      <c r="CI7" s="36">
        <v>440.03</v>
      </c>
      <c r="CJ7" s="36">
        <v>524.69000000000005</v>
      </c>
      <c r="CK7" s="36">
        <v>39.43</v>
      </c>
      <c r="CL7" s="36">
        <v>36.99</v>
      </c>
      <c r="CM7" s="36">
        <v>36.68</v>
      </c>
      <c r="CN7" s="36">
        <v>35.94</v>
      </c>
      <c r="CO7" s="36">
        <v>35.880000000000003</v>
      </c>
      <c r="CP7" s="36">
        <v>59.84</v>
      </c>
      <c r="CQ7" s="36">
        <v>60.66</v>
      </c>
      <c r="CR7" s="36">
        <v>60.17</v>
      </c>
      <c r="CS7" s="36">
        <v>57.43</v>
      </c>
      <c r="CT7" s="36">
        <v>57.29</v>
      </c>
      <c r="CU7" s="36">
        <v>57.58</v>
      </c>
      <c r="CV7" s="36">
        <v>91.8</v>
      </c>
      <c r="CW7" s="36">
        <v>91.75</v>
      </c>
      <c r="CX7" s="36">
        <v>91.65</v>
      </c>
      <c r="CY7" s="36">
        <v>91.62</v>
      </c>
      <c r="CZ7" s="36">
        <v>91.59</v>
      </c>
      <c r="DA7" s="36">
        <v>77.989999999999995</v>
      </c>
      <c r="DB7" s="36">
        <v>77.319999999999993</v>
      </c>
      <c r="DC7" s="36">
        <v>76.680000000000007</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0.39</v>
      </c>
      <c r="ED7" s="36">
        <v>0.33</v>
      </c>
      <c r="EE7" s="36">
        <v>0.05</v>
      </c>
      <c r="EF7" s="36">
        <v>0.7</v>
      </c>
      <c r="EG7" s="36">
        <v>0.12</v>
      </c>
      <c r="EH7" s="36">
        <v>1.08</v>
      </c>
      <c r="EI7" s="36">
        <v>0.69</v>
      </c>
      <c r="EJ7" s="36">
        <v>0.89</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宮津市</cp:lastModifiedBy>
  <cp:lastPrinted>2017-02-10T08:04:59Z</cp:lastPrinted>
  <dcterms:created xsi:type="dcterms:W3CDTF">2016-12-02T02:19:35Z</dcterms:created>
  <dcterms:modified xsi:type="dcterms:W3CDTF">2017-02-10T08:10:58Z</dcterms:modified>
  <cp:category/>
</cp:coreProperties>
</file>