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<sst xmlns="http://schemas.openxmlformats.org/spreadsheetml/2006/main" count="217" uniqueCount="107">
  <si>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</si>
  <si>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</si>
  <si>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</si>
  <si>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</si>
  <si>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</si>
  <si>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</si>
  <si>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</si>
  <si>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</si>
  <si>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</si>
  <si>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</si>
  <si>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</si>
  <si>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</si>
  <si>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</si>
  <si>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</si>
  <si>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</si>
  <si>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</si>
  <si>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</si>
  <si>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</si>
  <si>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</si>
  <si>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</si>
  <si>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</si>
  <si>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</si>
  <si>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</si>
  <si>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</si>
  <si>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</si>
  <si>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</si>
  <si>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</si>
  <si>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</si>
  <si>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</si>
  <si>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</si>
  <si>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</si>
  <si>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</si>
  <si>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</si>
  <si>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</si>
  <si>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</si>
  <si>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</si>
  <si>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</si>
  <si>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</si>
  <si>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</si>
  <si>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</si>
  <si>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</si>
  <si>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</si>
  <si>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</si>
  <si>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</si>
  <si>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</si>
  <si>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</si>
  <si>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</si>
  <si>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</si>
  <si>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</si>
  <si>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</si>
  <si>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</si>
  <si>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</si>
  <si>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</si>
  <si>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</si>
  <si>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</si>
  <si>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</si>
  <si>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</si>
  <si>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</si>
  <si>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</si>
  <si>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</si>
  <si>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</si>
  <si>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</si>
  <si>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</si>
  <si>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</si>
  <si>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</si>
  <si>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</si>
  <si>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</si>
  <si>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</si>
  <si>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</si>
  <si>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</si>
  <si>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</si>
  <si>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</si>
  <si>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</si>
  <si>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</si>
  <si>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</si>
  <si>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</si>
  <si>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</si>
  <si>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</si>
  <si>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</si>
  <si>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</si>
  <si>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</si>
  <si>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</si>
  <si>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</si>
  <si>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</si>
  <si>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</si>
  <si>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</si>
  <si>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</si>
  <si>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</si>
  <si>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</si>
  <si>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</si>
  <si>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</si>
  <si>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</si>
  <si>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</si>
  <si>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宮津市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</si>
  <si>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</si>
  <si>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</si>
  <si>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</si>
  <si>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</si>
  <si>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</si>
  <si>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</si>
  <si>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</si>
  <si>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</si>
  <si>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</si>
  <si>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</si>
  <si>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経営の健全性、効率性は一定確保しているが、給水人口の減少、老朽化施設の更新、Ｈ30以降の簡易水道事業との経営統合など、経営を取り巻く環境が厳しくなる見通しであることから、安定した経営状況を持続できるよう、収益増、費用抑制への取組を更に進める必要がある。</t>
    <rPh sb="1" eb="3">
      <t>ゲンザイ</t>
    </rPh>
    <rPh sb="8" eb="10">
      <t>ケイエイ</t>
    </rPh>
    <rPh sb="11" eb="14">
      <t>ケンゼンセイ</t>
    </rPh>
    <rPh sb="15" eb="18">
      <t>コウリツセイ</t>
    </rPh>
    <rPh sb="19" eb="21">
      <t>イッテイ</t>
    </rPh>
    <rPh sb="21" eb="23">
      <t>カクホ</t>
    </rPh>
    <rPh sb="29" eb="31">
      <t>キュウスイ</t>
    </rPh>
    <rPh sb="31" eb="33">
      <t>ジンコウ</t>
    </rPh>
    <rPh sb="34" eb="36">
      <t>ゲンショウ</t>
    </rPh>
    <rPh sb="37" eb="40">
      <t>ロウキュウカ</t>
    </rPh>
    <rPh sb="40" eb="42">
      <t>シセツ</t>
    </rPh>
    <rPh sb="43" eb="45">
      <t>コウシン</t>
    </rPh>
    <rPh sb="49" eb="51">
      <t>イコウ</t>
    </rPh>
    <rPh sb="52" eb="54">
      <t>カンイ</t>
    </rPh>
    <rPh sb="54" eb="56">
      <t>スイドウ</t>
    </rPh>
    <rPh sb="56" eb="58">
      <t>ジギョウ</t>
    </rPh>
    <rPh sb="60" eb="62">
      <t>ケイエイ</t>
    </rPh>
    <rPh sb="62" eb="64">
      <t>トウゴウ</t>
    </rPh>
    <rPh sb="67" eb="69">
      <t>ケイエイ</t>
    </rPh>
    <rPh sb="70" eb="71">
      <t>ト</t>
    </rPh>
    <rPh sb="72" eb="73">
      <t>マ</t>
    </rPh>
    <rPh sb="74" eb="76">
      <t>カンキョウ</t>
    </rPh>
    <rPh sb="77" eb="78">
      <t>キビ</t>
    </rPh>
    <rPh sb="82" eb="84">
      <t>ミトオ</t>
    </rPh>
    <rPh sb="93" eb="95">
      <t>アンテイ</t>
    </rPh>
    <rPh sb="97" eb="99">
      <t>ケイエイ</t>
    </rPh>
    <rPh sb="99" eb="101">
      <t>ジョウキョウ</t>
    </rPh>
    <rPh sb="102" eb="104">
      <t>ジゾク</t>
    </rPh>
    <rPh sb="110" eb="112">
      <t>シュウエキ</t>
    </rPh>
    <rPh sb="112" eb="113">
      <t>ゾウ</t>
    </rPh>
    <rPh sb="114" eb="116">
      <t>ヒヨウ</t>
    </rPh>
    <rPh sb="116" eb="118">
      <t>ヨクセイ</t>
    </rPh>
    <rPh sb="120" eb="122">
      <t>トリクミ</t>
    </rPh>
    <rPh sb="123" eb="124">
      <t>サラ</t>
    </rPh>
    <rPh sb="125" eb="126">
      <t>スス</t>
    </rPh>
    <rPh sb="128" eb="130">
      <t>ヒツヨウ</t>
    </rPh>
    <phoneticPr fontId="23"/>
  </si>
  <si>
    <t>①経常収支比率
　Ｈ23に料金改定を実施し、一時的に改善が図れたものの、給水人口の減少等により、その水準を維持できず、予断を許さない状況であり、更なる収入確保と経費抑制を図る必要がある。
②累積欠損金比率
　欠損金の発生はない状況である。
③流動比率
　現在のところ100％を下回る状況にはなっていないが、年々悪化の傾向にあり、将来にわたり給水収益等の確保を図り、支払能力を高めていくことが必要である。
④企業債残高対給水収益比率
　基幹浄水場の大規模改修や老朽石綿管布設替の実施により、類似団体と比較すると高い比率で推移している。
⑤料金回収率
　Ｈ23に料金改定を実施したこともあり、現在のところ適正な料金水準を確保している。
⑥給水原価
　高利率企業債の繰上償還や機構改革による職員数削減等により、類似団体と比較しても低くなっており、一定の費用の効率性は確保している。
⑦施設利用率
　類似団体と比較すると高い水準で推移しているが、経年的に減少傾向であり、今後、浄水場の機能集約等により改善を図る必要がある。
⑧有収率
　類似団体と比較すると高い水準で推移しているが、経年的に減少傾向であり、今後、老朽管の布設替等により改善を図る必要がある。</t>
    <rPh sb="1" eb="3">
      <t>ケイジョウ</t>
    </rPh>
    <rPh sb="3" eb="5">
      <t>シュウシ</t>
    </rPh>
    <rPh sb="5" eb="7">
      <t>ヒリツ</t>
    </rPh>
    <rPh sb="13" eb="15">
      <t>リョウキン</t>
    </rPh>
    <rPh sb="15" eb="17">
      <t>カイテイ</t>
    </rPh>
    <rPh sb="18" eb="20">
      <t>ジッシ</t>
    </rPh>
    <rPh sb="22" eb="25">
      <t>イチジテキ</t>
    </rPh>
    <rPh sb="26" eb="28">
      <t>カイゼン</t>
    </rPh>
    <rPh sb="29" eb="30">
      <t>ハカ</t>
    </rPh>
    <rPh sb="36" eb="38">
      <t>キュウスイ</t>
    </rPh>
    <rPh sb="38" eb="40">
      <t>ジンコウ</t>
    </rPh>
    <rPh sb="41" eb="44">
      <t>ゲンショウトウ</t>
    </rPh>
    <rPh sb="50" eb="52">
      <t>スイジュン</t>
    </rPh>
    <rPh sb="53" eb="55">
      <t>イジ</t>
    </rPh>
    <rPh sb="59" eb="61">
      <t>ヨダン</t>
    </rPh>
    <rPh sb="62" eb="63">
      <t>ユル</t>
    </rPh>
    <rPh sb="66" eb="68">
      <t>ジョウキョウ</t>
    </rPh>
    <rPh sb="72" eb="73">
      <t>サラ</t>
    </rPh>
    <rPh sb="75" eb="77">
      <t>シュウニュウ</t>
    </rPh>
    <rPh sb="77" eb="79">
      <t>カクホ</t>
    </rPh>
    <rPh sb="80" eb="82">
      <t>ケイヒ</t>
    </rPh>
    <rPh sb="82" eb="84">
      <t>ヨクセイ</t>
    </rPh>
    <rPh sb="85" eb="86">
      <t>ハカ</t>
    </rPh>
    <rPh sb="87" eb="89">
      <t>ヒツヨウ</t>
    </rPh>
    <rPh sb="95" eb="97">
      <t>ルイセキ</t>
    </rPh>
    <rPh sb="97" eb="100">
      <t>ケッソンキン</t>
    </rPh>
    <rPh sb="100" eb="102">
      <t>ヒリツ</t>
    </rPh>
    <rPh sb="104" eb="107">
      <t>ケッソンキン</t>
    </rPh>
    <rPh sb="108" eb="110">
      <t>ハッセイ</t>
    </rPh>
    <rPh sb="113" eb="115">
      <t>ジョウキョウ</t>
    </rPh>
    <rPh sb="121" eb="123">
      <t>リュウドウ</t>
    </rPh>
    <rPh sb="123" eb="125">
      <t>ヒリツ</t>
    </rPh>
    <rPh sb="127" eb="129">
      <t>ゲンザイ</t>
    </rPh>
    <rPh sb="138" eb="140">
      <t>シタマワ</t>
    </rPh>
    <rPh sb="141" eb="143">
      <t>ジョウキョウ</t>
    </rPh>
    <rPh sb="153" eb="155">
      <t>ネンネン</t>
    </rPh>
    <rPh sb="155" eb="157">
      <t>アッカ</t>
    </rPh>
    <rPh sb="158" eb="160">
      <t>ケイコウ</t>
    </rPh>
    <rPh sb="164" eb="166">
      <t>ショウライ</t>
    </rPh>
    <rPh sb="170" eb="172">
      <t>キュウスイ</t>
    </rPh>
    <rPh sb="172" eb="174">
      <t>シュウエキ</t>
    </rPh>
    <rPh sb="174" eb="175">
      <t>トウ</t>
    </rPh>
    <rPh sb="176" eb="178">
      <t>カクホ</t>
    </rPh>
    <rPh sb="179" eb="180">
      <t>ハカ</t>
    </rPh>
    <rPh sb="182" eb="184">
      <t>シハライ</t>
    </rPh>
    <rPh sb="184" eb="186">
      <t>ノウリョク</t>
    </rPh>
    <rPh sb="187" eb="188">
      <t>タカ</t>
    </rPh>
    <rPh sb="195" eb="197">
      <t>ヒツヨウ</t>
    </rPh>
    <rPh sb="203" eb="205">
      <t>キギョウ</t>
    </rPh>
    <rPh sb="205" eb="206">
      <t>サイ</t>
    </rPh>
    <rPh sb="206" eb="208">
      <t>ザンダカ</t>
    </rPh>
    <rPh sb="208" eb="209">
      <t>タイ</t>
    </rPh>
    <rPh sb="209" eb="211">
      <t>キュウスイ</t>
    </rPh>
    <rPh sb="211" eb="213">
      <t>シュウエキ</t>
    </rPh>
    <rPh sb="213" eb="215">
      <t>ヒリツ</t>
    </rPh>
    <rPh sb="217" eb="219">
      <t>キカン</t>
    </rPh>
    <rPh sb="219" eb="222">
      <t>ジョウスイジョウ</t>
    </rPh>
    <rPh sb="223" eb="226">
      <t>ダイキボ</t>
    </rPh>
    <rPh sb="226" eb="228">
      <t>カイシュウ</t>
    </rPh>
    <rPh sb="229" eb="231">
      <t>ロウキュウ</t>
    </rPh>
    <rPh sb="231" eb="233">
      <t>セキメン</t>
    </rPh>
    <rPh sb="233" eb="234">
      <t>カン</t>
    </rPh>
    <rPh sb="234" eb="236">
      <t>フセツ</t>
    </rPh>
    <rPh sb="236" eb="237">
      <t>カ</t>
    </rPh>
    <rPh sb="238" eb="240">
      <t>ジッシ</t>
    </rPh>
    <rPh sb="244" eb="246">
      <t>ルイジ</t>
    </rPh>
    <rPh sb="246" eb="248">
      <t>ダンタイ</t>
    </rPh>
    <rPh sb="249" eb="251">
      <t>ヒカク</t>
    </rPh>
    <rPh sb="254" eb="255">
      <t>タカ</t>
    </rPh>
    <rPh sb="256" eb="258">
      <t>ヒリツ</t>
    </rPh>
    <rPh sb="259" eb="261">
      <t>スイイ</t>
    </rPh>
    <rPh sb="268" eb="270">
      <t>リョウキン</t>
    </rPh>
    <rPh sb="270" eb="272">
      <t>カイシュウ</t>
    </rPh>
    <rPh sb="272" eb="273">
      <t>リツ</t>
    </rPh>
    <rPh sb="279" eb="281">
      <t>リョウキン</t>
    </rPh>
    <rPh sb="281" eb="283">
      <t>カイテイ</t>
    </rPh>
    <rPh sb="284" eb="286">
      <t>ジッシ</t>
    </rPh>
    <rPh sb="294" eb="296">
      <t>ゲンザイ</t>
    </rPh>
    <rPh sb="300" eb="302">
      <t>テキセイ</t>
    </rPh>
    <rPh sb="303" eb="305">
      <t>リョウキン</t>
    </rPh>
    <rPh sb="305" eb="307">
      <t>スイジュン</t>
    </rPh>
    <rPh sb="308" eb="310">
      <t>カクホ</t>
    </rPh>
    <rPh sb="317" eb="319">
      <t>キュウスイ</t>
    </rPh>
    <rPh sb="319" eb="321">
      <t>ゲンカ</t>
    </rPh>
    <rPh sb="323" eb="324">
      <t>コウ</t>
    </rPh>
    <rPh sb="324" eb="325">
      <t>リ</t>
    </rPh>
    <rPh sb="325" eb="326">
      <t>リツ</t>
    </rPh>
    <rPh sb="326" eb="328">
      <t>キギョウ</t>
    </rPh>
    <rPh sb="328" eb="329">
      <t>サイ</t>
    </rPh>
    <rPh sb="330" eb="332">
      <t>クリアゲ</t>
    </rPh>
    <rPh sb="332" eb="334">
      <t>ショウカン</t>
    </rPh>
    <rPh sb="335" eb="337">
      <t>キコウ</t>
    </rPh>
    <rPh sb="337" eb="339">
      <t>カイカク</t>
    </rPh>
    <rPh sb="342" eb="345">
      <t>ショクインスウ</t>
    </rPh>
    <rPh sb="345" eb="348">
      <t>サクゲントウ</t>
    </rPh>
    <rPh sb="352" eb="354">
      <t>ルイジ</t>
    </rPh>
    <rPh sb="354" eb="356">
      <t>ダンタイ</t>
    </rPh>
    <rPh sb="357" eb="359">
      <t>ヒカク</t>
    </rPh>
    <rPh sb="362" eb="363">
      <t>ヒク</t>
    </rPh>
    <rPh sb="370" eb="372">
      <t>イッテイ</t>
    </rPh>
    <rPh sb="373" eb="375">
      <t>ヒヨウ</t>
    </rPh>
    <rPh sb="376" eb="379">
      <t>コウリツセイ</t>
    </rPh>
    <rPh sb="380" eb="382">
      <t>カクホ</t>
    </rPh>
    <rPh sb="389" eb="391">
      <t>シセツ</t>
    </rPh>
    <rPh sb="391" eb="394">
      <t>リヨウリツ</t>
    </rPh>
    <rPh sb="396" eb="398">
      <t>ルイジ</t>
    </rPh>
    <rPh sb="398" eb="400">
      <t>ダンタイ</t>
    </rPh>
    <rPh sb="401" eb="403">
      <t>ヒカク</t>
    </rPh>
    <rPh sb="406" eb="407">
      <t>タカ</t>
    </rPh>
    <rPh sb="408" eb="410">
      <t>スイジュン</t>
    </rPh>
    <rPh sb="411" eb="413">
      <t>スイイ</t>
    </rPh>
    <rPh sb="419" eb="422">
      <t>ケイネンテキ</t>
    </rPh>
    <rPh sb="423" eb="425">
      <t>ゲンショウ</t>
    </rPh>
    <rPh sb="425" eb="427">
      <t>ケイコウ</t>
    </rPh>
    <rPh sb="431" eb="433">
      <t>コンゴ</t>
    </rPh>
    <rPh sb="434" eb="437">
      <t>ジョウスイジョウ</t>
    </rPh>
    <rPh sb="438" eb="440">
      <t>キノウ</t>
    </rPh>
    <rPh sb="440" eb="442">
      <t>シュウヤク</t>
    </rPh>
    <rPh sb="442" eb="443">
      <t>トウ</t>
    </rPh>
    <rPh sb="446" eb="448">
      <t>カイゼン</t>
    </rPh>
    <rPh sb="449" eb="450">
      <t>ハカ</t>
    </rPh>
    <rPh sb="451" eb="453">
      <t>ヒツヨウ</t>
    </rPh>
    <rPh sb="459" eb="460">
      <t>ユウ</t>
    </rPh>
    <rPh sb="460" eb="461">
      <t>シュウ</t>
    </rPh>
    <rPh sb="461" eb="462">
      <t>リツ</t>
    </rPh>
    <rPh sb="464" eb="466">
      <t>ルイジ</t>
    </rPh>
    <rPh sb="466" eb="468">
      <t>ダンタイ</t>
    </rPh>
    <rPh sb="469" eb="471">
      <t>ヒカク</t>
    </rPh>
    <rPh sb="474" eb="475">
      <t>タカ</t>
    </rPh>
    <rPh sb="476" eb="478">
      <t>スイジュン</t>
    </rPh>
    <rPh sb="479" eb="481">
      <t>スイイ</t>
    </rPh>
    <rPh sb="487" eb="490">
      <t>ケイネンテキ</t>
    </rPh>
    <rPh sb="491" eb="493">
      <t>ゲンショウ</t>
    </rPh>
    <rPh sb="493" eb="495">
      <t>ケイコウ</t>
    </rPh>
    <rPh sb="499" eb="501">
      <t>コンゴ</t>
    </rPh>
    <rPh sb="502" eb="504">
      <t>ロウキュウ</t>
    </rPh>
    <rPh sb="504" eb="505">
      <t>カン</t>
    </rPh>
    <rPh sb="506" eb="508">
      <t>フセツ</t>
    </rPh>
    <rPh sb="508" eb="509">
      <t>カ</t>
    </rPh>
    <rPh sb="509" eb="510">
      <t>トウ</t>
    </rPh>
    <rPh sb="513" eb="515">
      <t>カイゼン</t>
    </rPh>
    <rPh sb="516" eb="517">
      <t>ハカ</t>
    </rPh>
    <rPh sb="518" eb="520">
      <t>ヒツヨウ</t>
    </rPh>
    <phoneticPr fontId="23"/>
  </si>
  <si>
    <t>①有形固定資産減価償却率
　公営企業会計制度の改正によりＨ26に大幅に上昇しているものの、類似団体と同程度の状況となっている。今後は、施設の長寿命化等により適正な施設状況を維持していく必要がある。
②管路経年化率
　類似団体と比較して高い比率になっており、現在、石綿管等の布設替を行っているが、今後も継続的に実施していく必要がある。
③管路更新率
　類似団体と比較して同程度の比率であったが、Ｈ27に低くなり、今後は積極的な石綿管等の布設替を行い、改善を図る必要がある。こうしたことから、Ｈ30以降の簡易水道事業との経営統合に向け、一体的な更新計画を策定し、順次更新を行っていくこととしている。</t>
    <rPh sb="1" eb="3">
      <t>ユウケイ</t>
    </rPh>
    <rPh sb="3" eb="5">
      <t>コテイ</t>
    </rPh>
    <rPh sb="5" eb="7">
      <t>シサン</t>
    </rPh>
    <rPh sb="7" eb="9">
      <t>ゲンカ</t>
    </rPh>
    <rPh sb="9" eb="11">
      <t>ショウキャク</t>
    </rPh>
    <rPh sb="11" eb="12">
      <t>リツ</t>
    </rPh>
    <rPh sb="14" eb="16">
      <t>コウエイ</t>
    </rPh>
    <rPh sb="16" eb="18">
      <t>キギョウ</t>
    </rPh>
    <rPh sb="18" eb="20">
      <t>カイケイ</t>
    </rPh>
    <rPh sb="20" eb="22">
      <t>セイド</t>
    </rPh>
    <rPh sb="23" eb="25">
      <t>カイセイ</t>
    </rPh>
    <rPh sb="32" eb="34">
      <t>オオハバ</t>
    </rPh>
    <rPh sb="35" eb="37">
      <t>ジョウショウ</t>
    </rPh>
    <rPh sb="45" eb="47">
      <t>ルイジ</t>
    </rPh>
    <rPh sb="47" eb="49">
      <t>ダンタイ</t>
    </rPh>
    <rPh sb="50" eb="51">
      <t>ドウ</t>
    </rPh>
    <rPh sb="51" eb="53">
      <t>テイド</t>
    </rPh>
    <rPh sb="54" eb="56">
      <t>ジョウキョウ</t>
    </rPh>
    <rPh sb="63" eb="65">
      <t>コンゴ</t>
    </rPh>
    <rPh sb="67" eb="69">
      <t>シセツ</t>
    </rPh>
    <rPh sb="70" eb="71">
      <t>チョウ</t>
    </rPh>
    <rPh sb="71" eb="74">
      <t>ジュミョウカ</t>
    </rPh>
    <rPh sb="74" eb="75">
      <t>トウ</t>
    </rPh>
    <rPh sb="78" eb="80">
      <t>テキセイ</t>
    </rPh>
    <rPh sb="81" eb="83">
      <t>シセツ</t>
    </rPh>
    <rPh sb="83" eb="85">
      <t>ジョウキョウ</t>
    </rPh>
    <rPh sb="86" eb="88">
      <t>イジ</t>
    </rPh>
    <rPh sb="92" eb="94">
      <t>ヒツヨウ</t>
    </rPh>
    <rPh sb="100" eb="102">
      <t>カンロ</t>
    </rPh>
    <rPh sb="102" eb="105">
      <t>ケイネンカ</t>
    </rPh>
    <rPh sb="105" eb="106">
      <t>リツ</t>
    </rPh>
    <rPh sb="108" eb="110">
      <t>ルイジ</t>
    </rPh>
    <rPh sb="110" eb="112">
      <t>ダンタイ</t>
    </rPh>
    <rPh sb="113" eb="115">
      <t>ヒカク</t>
    </rPh>
    <rPh sb="117" eb="118">
      <t>タカ</t>
    </rPh>
    <rPh sb="119" eb="121">
      <t>ヒリツ</t>
    </rPh>
    <rPh sb="128" eb="130">
      <t>ゲンザイ</t>
    </rPh>
    <rPh sb="131" eb="133">
      <t>セキメン</t>
    </rPh>
    <rPh sb="133" eb="134">
      <t>カン</t>
    </rPh>
    <rPh sb="134" eb="135">
      <t>トウ</t>
    </rPh>
    <rPh sb="136" eb="138">
      <t>フセツ</t>
    </rPh>
    <rPh sb="138" eb="139">
      <t>カ</t>
    </rPh>
    <rPh sb="140" eb="141">
      <t>オコナ</t>
    </rPh>
    <rPh sb="147" eb="149">
      <t>コンゴ</t>
    </rPh>
    <rPh sb="150" eb="153">
      <t>ケイゾクテキ</t>
    </rPh>
    <rPh sb="154" eb="156">
      <t>ジッシ</t>
    </rPh>
    <rPh sb="160" eb="162">
      <t>ヒツヨウ</t>
    </rPh>
    <rPh sb="168" eb="170">
      <t>カンロ</t>
    </rPh>
    <rPh sb="170" eb="172">
      <t>コウシン</t>
    </rPh>
    <rPh sb="172" eb="173">
      <t>リツ</t>
    </rPh>
    <rPh sb="175" eb="177">
      <t>ルイジ</t>
    </rPh>
    <rPh sb="177" eb="179">
      <t>ダンタイ</t>
    </rPh>
    <rPh sb="180" eb="182">
      <t>ヒカク</t>
    </rPh>
    <rPh sb="184" eb="185">
      <t>ドウ</t>
    </rPh>
    <rPh sb="185" eb="187">
      <t>テイド</t>
    </rPh>
    <rPh sb="188" eb="190">
      <t>ヒリツ</t>
    </rPh>
    <rPh sb="200" eb="201">
      <t>ヒク</t>
    </rPh>
    <rPh sb="205" eb="207">
      <t>コンゴ</t>
    </rPh>
    <rPh sb="208" eb="211">
      <t>セッキョクテキ</t>
    </rPh>
    <rPh sb="212" eb="214">
      <t>セキメン</t>
    </rPh>
    <rPh sb="214" eb="215">
      <t>カン</t>
    </rPh>
    <rPh sb="215" eb="216">
      <t>トウ</t>
    </rPh>
    <rPh sb="217" eb="219">
      <t>フセツ</t>
    </rPh>
    <rPh sb="219" eb="220">
      <t>カ</t>
    </rPh>
    <rPh sb="221" eb="222">
      <t>オコナ</t>
    </rPh>
    <rPh sb="224" eb="226">
      <t>カイゼン</t>
    </rPh>
    <rPh sb="227" eb="228">
      <t>ハカ</t>
    </rPh>
    <rPh sb="229" eb="231">
      <t>ヒツヨウ</t>
    </rPh>
    <rPh sb="247" eb="249">
      <t>イコウ</t>
    </rPh>
    <rPh sb="250" eb="252">
      <t>カンイ</t>
    </rPh>
    <rPh sb="252" eb="254">
      <t>スイドウ</t>
    </rPh>
    <rPh sb="254" eb="256">
      <t>ジギョウ</t>
    </rPh>
    <rPh sb="258" eb="260">
      <t>ケイエイ</t>
    </rPh>
    <rPh sb="260" eb="262">
      <t>トウゴウ</t>
    </rPh>
    <rPh sb="263" eb="264">
      <t>ム</t>
    </rPh>
    <rPh sb="266" eb="269">
      <t>イッタイテキ</t>
    </rPh>
    <rPh sb="270" eb="272">
      <t>コウシン</t>
    </rPh>
    <rPh sb="272" eb="274">
      <t>ケイカク</t>
    </rPh>
    <rPh sb="275" eb="277">
      <t>サクテイ</t>
    </rPh>
    <rPh sb="279" eb="281">
      <t>ジュンジ</t>
    </rPh>
    <rPh sb="281" eb="283">
      <t>コウシン</t>
    </rPh>
    <rPh sb="284" eb="285">
      <t>オコナ</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</si>
</sst>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0.84</c:v>
                </c:pt>
                <c:pt idx="2">
                  <c:v>0.86</c:v>
                </c:pt>
                <c:pt idx="3">
                  <c:v>0.7</c:v>
                </c:pt>
                <c:pt idx="4">
                  <c:v>1.32</c:v>
                </c:pt>
              </c:numCache>
            </c:numRef>
          </c:val>
        </c:ser>
        <c:dLbls>
          <c:showLegendKey val="0"/>
          <c:showVal val="0"/>
          <c:showCatName val="0"/>
          <c:showSerName val="0"/>
          <c:showPercent val="0"/>
          <c:showBubbleSize val="0"/>
        </c:dLbls>
        <c:gapWidth val="150"/>
        <c:axId val="157171712"/>
        <c:axId val="1571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57171712"/>
        <c:axId val="157174784"/>
      </c:lineChart>
      <c:dateAx>
        <c:axId val="157171712"/>
        <c:scaling>
          <c:orientation val="minMax"/>
        </c:scaling>
        <c:delete val="1"/>
        <c:axPos val="b"/>
        <c:numFmt formatCode="ge" sourceLinked="1"/>
        <c:majorTickMark val="none"/>
        <c:minorTickMark val="none"/>
        <c:tickLblPos val="none"/>
        <c:crossAx val="157174784"/>
        <c:crosses val="autoZero"/>
        <c:auto val="1"/>
        <c:lblOffset val="100"/>
        <c:baseTimeUnit val="years"/>
      </c:dateAx>
      <c:valAx>
        <c:axId val="1571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68.03</c:v>
                </c:pt>
                <c:pt idx="1">
                  <c:v>67</c:v>
                </c:pt>
                <c:pt idx="2">
                  <c:v>65.790000000000006</c:v>
                </c:pt>
                <c:pt idx="3">
                  <c:v>63.96</c:v>
                </c:pt>
                <c:pt idx="4">
                  <c:v>63.35</c:v>
                </c:pt>
              </c:numCache>
            </c:numRef>
          </c:val>
        </c:ser>
        <c:dLbls>
          <c:showLegendKey val="0"/>
          <c:showVal val="0"/>
          <c:showCatName val="0"/>
          <c:showSerName val="0"/>
          <c:showPercent val="0"/>
          <c:showBubbleSize val="0"/>
        </c:dLbls>
        <c:gapWidth val="150"/>
        <c:axId val="154266240"/>
        <c:axId val="1542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54266240"/>
        <c:axId val="154268416"/>
      </c:lineChart>
      <c:dateAx>
        <c:axId val="154266240"/>
        <c:scaling>
          <c:orientation val="minMax"/>
        </c:scaling>
        <c:delete val="1"/>
        <c:axPos val="b"/>
        <c:numFmt formatCode="ge" sourceLinked="1"/>
        <c:majorTickMark val="none"/>
        <c:minorTickMark val="none"/>
        <c:tickLblPos val="none"/>
        <c:crossAx val="154268416"/>
        <c:crosses val="autoZero"/>
        <c:auto val="1"/>
        <c:lblOffset val="100"/>
        <c:baseTimeUnit val="years"/>
      </c:dateAx>
      <c:valAx>
        <c:axId val="1542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91.2</c:v>
                </c:pt>
                <c:pt idx="1">
                  <c:v>91.1</c:v>
                </c:pt>
                <c:pt idx="2">
                  <c:v>90.94</c:v>
                </c:pt>
                <c:pt idx="3">
                  <c:v>90.84</c:v>
                </c:pt>
                <c:pt idx="4">
                  <c:v>90.76</c:v>
                </c:pt>
              </c:numCache>
            </c:numRef>
          </c:val>
        </c:ser>
        <c:dLbls>
          <c:showLegendKey val="0"/>
          <c:showVal val="0"/>
          <c:showCatName val="0"/>
          <c:showSerName val="0"/>
          <c:showPercent val="0"/>
          <c:showBubbleSize val="0"/>
        </c:dLbls>
        <c:gapWidth val="150"/>
        <c:axId val="156719360"/>
        <c:axId val="1567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56719360"/>
        <c:axId val="156737920"/>
      </c:lineChart>
      <c:dateAx>
        <c:axId val="156719360"/>
        <c:scaling>
          <c:orientation val="minMax"/>
        </c:scaling>
        <c:delete val="1"/>
        <c:axPos val="b"/>
        <c:numFmt formatCode="ge" sourceLinked="1"/>
        <c:majorTickMark val="none"/>
        <c:minorTickMark val="none"/>
        <c:tickLblPos val="none"/>
        <c:crossAx val="156737920"/>
        <c:crosses val="autoZero"/>
        <c:auto val="1"/>
        <c:lblOffset val="100"/>
        <c:baseTimeUnit val="years"/>
      </c:dateAx>
      <c:valAx>
        <c:axId val="1567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108.63</c:v>
                </c:pt>
                <c:pt idx="1">
                  <c:v>114.41</c:v>
                </c:pt>
                <c:pt idx="2">
                  <c:v>110.33</c:v>
                </c:pt>
                <c:pt idx="3">
                  <c:v>109.03</c:v>
                </c:pt>
                <c:pt idx="4">
                  <c:v>111.48</c:v>
                </c:pt>
              </c:numCache>
            </c:numRef>
          </c:val>
        </c:ser>
        <c:dLbls>
          <c:showLegendKey val="0"/>
          <c:showVal val="0"/>
          <c:showCatName val="0"/>
          <c:showSerName val="0"/>
          <c:showPercent val="0"/>
          <c:showBubbleSize val="0"/>
        </c:dLbls>
        <c:gapWidth val="150"/>
        <c:axId val="147752832"/>
        <c:axId val="1477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47752832"/>
        <c:axId val="147755008"/>
      </c:lineChart>
      <c:dateAx>
        <c:axId val="147752832"/>
        <c:scaling>
          <c:orientation val="minMax"/>
        </c:scaling>
        <c:delete val="1"/>
        <c:axPos val="b"/>
        <c:numFmt formatCode="ge" sourceLinked="1"/>
        <c:majorTickMark val="none"/>
        <c:minorTickMark val="none"/>
        <c:tickLblPos val="none"/>
        <c:crossAx val="147755008"/>
        <c:crosses val="autoZero"/>
        <c:auto val="1"/>
        <c:lblOffset val="100"/>
        <c:baseTimeUnit val="years"/>
      </c:dateAx>
      <c:valAx>
        <c:axId val="14775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7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33.700000000000003</c:v>
                </c:pt>
                <c:pt idx="1">
                  <c:v>34.479999999999997</c:v>
                </c:pt>
                <c:pt idx="2">
                  <c:v>35.380000000000003</c:v>
                </c:pt>
                <c:pt idx="3">
                  <c:v>46.98</c:v>
                </c:pt>
                <c:pt idx="4">
                  <c:v>45.38</c:v>
                </c:pt>
              </c:numCache>
            </c:numRef>
          </c:val>
        </c:ser>
        <c:dLbls>
          <c:showLegendKey val="0"/>
          <c:showVal val="0"/>
          <c:showCatName val="0"/>
          <c:showSerName val="0"/>
          <c:showPercent val="0"/>
          <c:showBubbleSize val="0"/>
        </c:dLbls>
        <c:gapWidth val="150"/>
        <c:axId val="147764736"/>
        <c:axId val="1477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47764736"/>
        <c:axId val="147766656"/>
      </c:lineChart>
      <c:dateAx>
        <c:axId val="147764736"/>
        <c:scaling>
          <c:orientation val="minMax"/>
        </c:scaling>
        <c:delete val="1"/>
        <c:axPos val="b"/>
        <c:numFmt formatCode="ge" sourceLinked="1"/>
        <c:majorTickMark val="none"/>
        <c:minorTickMark val="none"/>
        <c:tickLblPos val="none"/>
        <c:crossAx val="147766656"/>
        <c:crosses val="autoZero"/>
        <c:auto val="1"/>
        <c:lblOffset val="100"/>
        <c:baseTimeUnit val="years"/>
      </c:dateAx>
      <c:valAx>
        <c:axId val="1477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23.08</c:v>
                </c:pt>
                <c:pt idx="1">
                  <c:v>23.06</c:v>
                </c:pt>
                <c:pt idx="2">
                  <c:v>23.05</c:v>
                </c:pt>
                <c:pt idx="3">
                  <c:v>23.05</c:v>
                </c:pt>
                <c:pt idx="4">
                  <c:v>21.73</c:v>
                </c:pt>
              </c:numCache>
            </c:numRef>
          </c:val>
        </c:ser>
        <c:dLbls>
          <c:showLegendKey val="0"/>
          <c:showVal val="0"/>
          <c:showCatName val="0"/>
          <c:showSerName val="0"/>
          <c:showPercent val="0"/>
          <c:showBubbleSize val="0"/>
        </c:dLbls>
        <c:gapWidth val="150"/>
        <c:axId val="147780736"/>
        <c:axId val="1477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47780736"/>
        <c:axId val="147782656"/>
      </c:lineChart>
      <c:dateAx>
        <c:axId val="147780736"/>
        <c:scaling>
          <c:orientation val="minMax"/>
        </c:scaling>
        <c:delete val="1"/>
        <c:axPos val="b"/>
        <c:numFmt formatCode="ge" sourceLinked="1"/>
        <c:majorTickMark val="none"/>
        <c:minorTickMark val="none"/>
        <c:tickLblPos val="none"/>
        <c:crossAx val="147782656"/>
        <c:crosses val="autoZero"/>
        <c:auto val="1"/>
        <c:lblOffset val="100"/>
        <c:baseTimeUnit val="years"/>
      </c:dateAx>
      <c:valAx>
        <c:axId val="1477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809024"/>
        <c:axId val="1478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47809024"/>
        <c:axId val="147810944"/>
      </c:lineChart>
      <c:dateAx>
        <c:axId val="147809024"/>
        <c:scaling>
          <c:orientation val="minMax"/>
        </c:scaling>
        <c:delete val="1"/>
        <c:axPos val="b"/>
        <c:numFmt formatCode="ge" sourceLinked="1"/>
        <c:majorTickMark val="none"/>
        <c:minorTickMark val="none"/>
        <c:tickLblPos val="none"/>
        <c:crossAx val="147810944"/>
        <c:crosses val="autoZero"/>
        <c:auto val="1"/>
        <c:lblOffset val="100"/>
        <c:baseTimeUnit val="years"/>
      </c:dateAx>
      <c:valAx>
        <c:axId val="14781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499.79</c:v>
                </c:pt>
                <c:pt idx="1">
                  <c:v>246.89</c:v>
                </c:pt>
                <c:pt idx="2">
                  <c:v>358.29</c:v>
                </c:pt>
                <c:pt idx="3">
                  <c:v>204.69</c:v>
                </c:pt>
                <c:pt idx="4">
                  <c:v>142.16999999999999</c:v>
                </c:pt>
              </c:numCache>
            </c:numRef>
          </c:val>
        </c:ser>
        <c:dLbls>
          <c:showLegendKey val="0"/>
          <c:showVal val="0"/>
          <c:showCatName val="0"/>
          <c:showSerName val="0"/>
          <c:showPercent val="0"/>
          <c:showBubbleSize val="0"/>
        </c:dLbls>
        <c:gapWidth val="150"/>
        <c:axId val="147820928"/>
        <c:axId val="1478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47820928"/>
        <c:axId val="147822848"/>
      </c:lineChart>
      <c:dateAx>
        <c:axId val="147820928"/>
        <c:scaling>
          <c:orientation val="minMax"/>
        </c:scaling>
        <c:delete val="1"/>
        <c:axPos val="b"/>
        <c:numFmt formatCode="ge" sourceLinked="1"/>
        <c:majorTickMark val="none"/>
        <c:minorTickMark val="none"/>
        <c:tickLblPos val="none"/>
        <c:crossAx val="147822848"/>
        <c:crosses val="autoZero"/>
        <c:auto val="1"/>
        <c:lblOffset val="100"/>
        <c:baseTimeUnit val="years"/>
      </c:dateAx>
      <c:valAx>
        <c:axId val="14782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594.09</c:v>
                </c:pt>
                <c:pt idx="1">
                  <c:v>587.02</c:v>
                </c:pt>
                <c:pt idx="2">
                  <c:v>597.70000000000005</c:v>
                </c:pt>
                <c:pt idx="3">
                  <c:v>643.48</c:v>
                </c:pt>
                <c:pt idx="4">
                  <c:v>667.72</c:v>
                </c:pt>
              </c:numCache>
            </c:numRef>
          </c:val>
        </c:ser>
        <c:dLbls>
          <c:showLegendKey val="0"/>
          <c:showVal val="0"/>
          <c:showCatName val="0"/>
          <c:showSerName val="0"/>
          <c:showPercent val="0"/>
          <c:showBubbleSize val="0"/>
        </c:dLbls>
        <c:gapWidth val="150"/>
        <c:axId val="147836928"/>
        <c:axId val="1478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47836928"/>
        <c:axId val="147838848"/>
      </c:lineChart>
      <c:dateAx>
        <c:axId val="147836928"/>
        <c:scaling>
          <c:orientation val="minMax"/>
        </c:scaling>
        <c:delete val="1"/>
        <c:axPos val="b"/>
        <c:numFmt formatCode="ge" sourceLinked="1"/>
        <c:majorTickMark val="none"/>
        <c:minorTickMark val="none"/>
        <c:tickLblPos val="none"/>
        <c:crossAx val="147838848"/>
        <c:crosses val="autoZero"/>
        <c:auto val="1"/>
        <c:lblOffset val="100"/>
        <c:baseTimeUnit val="years"/>
      </c:dateAx>
      <c:valAx>
        <c:axId val="14783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8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104.91</c:v>
                </c:pt>
                <c:pt idx="1">
                  <c:v>112.3</c:v>
                </c:pt>
                <c:pt idx="2">
                  <c:v>108.31</c:v>
                </c:pt>
                <c:pt idx="3">
                  <c:v>107.96</c:v>
                </c:pt>
                <c:pt idx="4">
                  <c:v>110.71</c:v>
                </c:pt>
              </c:numCache>
            </c:numRef>
          </c:val>
        </c:ser>
        <c:dLbls>
          <c:showLegendKey val="0"/>
          <c:showVal val="0"/>
          <c:showCatName val="0"/>
          <c:showSerName val="0"/>
          <c:showPercent val="0"/>
          <c:showBubbleSize val="0"/>
        </c:dLbls>
        <c:gapWidth val="150"/>
        <c:axId val="154221952"/>
        <c:axId val="1542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54221952"/>
        <c:axId val="154228224"/>
      </c:lineChart>
      <c:dateAx>
        <c:axId val="154221952"/>
        <c:scaling>
          <c:orientation val="minMax"/>
        </c:scaling>
        <c:delete val="1"/>
        <c:axPos val="b"/>
        <c:numFmt formatCode="ge" sourceLinked="1"/>
        <c:majorTickMark val="none"/>
        <c:minorTickMark val="none"/>
        <c:tickLblPos val="none"/>
        <c:crossAx val="154228224"/>
        <c:crosses val="autoZero"/>
        <c:auto val="1"/>
        <c:lblOffset val="100"/>
        <c:baseTimeUnit val="years"/>
      </c:dateAx>
      <c:valAx>
        <c:axId val="1542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144.47</c:v>
                </c:pt>
                <c:pt idx="1">
                  <c:v>146.83000000000001</c:v>
                </c:pt>
                <c:pt idx="2">
                  <c:v>152.55000000000001</c:v>
                </c:pt>
                <c:pt idx="3">
                  <c:v>153.26</c:v>
                </c:pt>
                <c:pt idx="4">
                  <c:v>149.87</c:v>
                </c:pt>
              </c:numCache>
            </c:numRef>
          </c:val>
        </c:ser>
        <c:dLbls>
          <c:showLegendKey val="0"/>
          <c:showVal val="0"/>
          <c:showCatName val="0"/>
          <c:showSerName val="0"/>
          <c:showPercent val="0"/>
          <c:showBubbleSize val="0"/>
        </c:dLbls>
        <c:gapWidth val="150"/>
        <c:axId val="154242048"/>
        <c:axId val="1542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54242048"/>
        <c:axId val="154248320"/>
      </c:lineChart>
      <c:dateAx>
        <c:axId val="154242048"/>
        <c:scaling>
          <c:orientation val="minMax"/>
        </c:scaling>
        <c:delete val="1"/>
        <c:axPos val="b"/>
        <c:numFmt formatCode="ge" sourceLinked="1"/>
        <c:majorTickMark val="none"/>
        <c:minorTickMark val="none"/>
        <c:tickLblPos val="none"/>
        <c:crossAx val="154248320"/>
        <c:crosses val="autoZero"/>
        <c:auto val="1"/>
        <c:lblOffset val="100"/>
        <c:baseTimeUnit val="years"/>
      </c:dateAx>
      <c:valAx>
        <c:axId val="1542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O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京都府　宮津市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A7</v>
      </c>
      <c r="AA8" s="75"/>
      <c r="AB8" s="75"/>
      <c r="AC8" s="75"/>
      <c r="AD8" s="75"/>
      <c r="AE8" s="75"/>
      <c r="AF8" s="75"/>
      <c r="AG8" s="76"/>
      <c r="AH8" s="3"/>
      <c r="AI8" s="77">
        <f>データ!Q6</f>
        <v>19116</v>
      </c>
      <c r="AJ8" s="78"/>
      <c r="AK8" s="78"/>
      <c r="AL8" s="78"/>
      <c r="AM8" s="78"/>
      <c r="AN8" s="78"/>
      <c r="AO8" s="78"/>
      <c r="AP8" s="79"/>
      <c r="AQ8" s="57">
        <f>データ!R6</f>
        <v>172.74</v>
      </c>
      <c r="AR8" s="57"/>
      <c r="AS8" s="57"/>
      <c r="AT8" s="57"/>
      <c r="AU8" s="57"/>
      <c r="AV8" s="57"/>
      <c r="AW8" s="57"/>
      <c r="AX8" s="57"/>
      <c r="AY8" s="57">
        <f>データ!S6</f>
        <v>110.66</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46.9</v>
      </c>
      <c r="K10" s="57"/>
      <c r="L10" s="57"/>
      <c r="M10" s="57"/>
      <c r="N10" s="57"/>
      <c r="O10" s="57"/>
      <c r="P10" s="57"/>
      <c r="Q10" s="57"/>
      <c r="R10" s="57">
        <f>データ!O6</f>
        <v>73.64</v>
      </c>
      <c r="S10" s="57"/>
      <c r="T10" s="57"/>
      <c r="U10" s="57"/>
      <c r="V10" s="57"/>
      <c r="W10" s="57"/>
      <c r="X10" s="57"/>
      <c r="Y10" s="57"/>
      <c r="Z10" s="65">
        <f>データ!P6</f>
        <v>2741</v>
      </c>
      <c r="AA10" s="65"/>
      <c r="AB10" s="65"/>
      <c r="AC10" s="65"/>
      <c r="AD10" s="65"/>
      <c r="AE10" s="65"/>
      <c r="AF10" s="65"/>
      <c r="AG10" s="65"/>
      <c r="AH10" s="2"/>
      <c r="AI10" s="65">
        <f>データ!T6</f>
        <v>13968</v>
      </c>
      <c r="AJ10" s="65"/>
      <c r="AK10" s="65"/>
      <c r="AL10" s="65"/>
      <c r="AM10" s="65"/>
      <c r="AN10" s="65"/>
      <c r="AO10" s="65"/>
      <c r="AP10" s="65"/>
      <c r="AQ10" s="57">
        <f>データ!U6</f>
        <v>13.9</v>
      </c>
      <c r="AR10" s="57"/>
      <c r="AS10" s="57"/>
      <c r="AT10" s="57"/>
      <c r="AU10" s="57"/>
      <c r="AV10" s="57"/>
      <c r="AW10" s="57"/>
      <c r="AX10" s="57"/>
      <c r="AY10" s="57">
        <f>データ!V6</f>
        <v>1004.89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262056</v>
      </c>
      <c r="D6" s="31">
        <f t="shared" si="3"/>
        <v>46</v>
      </c>
      <c r="E6" s="31">
        <f t="shared" si="3"/>
        <v>1</v>
      </c>
      <c r="F6" s="31">
        <f t="shared" si="3"/>
        <v>0</v>
      </c>
      <c r="G6" s="31">
        <f t="shared" si="3"/>
        <v>1</v>
      </c>
      <c r="H6" s="31" t="str">
        <f t="shared" si="3"/>
        <v>京都府　宮津市</v>
      </c>
      <c r="I6" s="31" t="str">
        <f t="shared" si="3"/>
        <v>法適用</v>
      </c>
      <c r="J6" s="31" t="str">
        <f t="shared" si="3"/>
        <v>水道事業</v>
      </c>
      <c r="K6" s="31" t="str">
        <f t="shared" si="3"/>
        <v>末端給水事業</v>
      </c>
      <c r="L6" s="31" t="str">
        <f t="shared" si="3"/>
        <v>A7</v>
      </c>
      <c r="M6" s="32" t="str">
        <f t="shared" si="3"/>
        <v>-</v>
      </c>
      <c r="N6" s="32">
        <f t="shared" si="3"/>
        <v>46.9</v>
      </c>
      <c r="O6" s="32">
        <f t="shared" si="3"/>
        <v>73.64</v>
      </c>
      <c r="P6" s="32">
        <f t="shared" si="3"/>
        <v>2741</v>
      </c>
      <c r="Q6" s="32">
        <f t="shared" si="3"/>
        <v>19116</v>
      </c>
      <c r="R6" s="32">
        <f t="shared" si="3"/>
        <v>172.74</v>
      </c>
      <c r="S6" s="32">
        <f t="shared" si="3"/>
        <v>110.66</v>
      </c>
      <c r="T6" s="32">
        <f t="shared" si="3"/>
        <v>13968</v>
      </c>
      <c r="U6" s="32">
        <f t="shared" si="3"/>
        <v>13.9</v>
      </c>
      <c r="V6" s="32">
        <f t="shared" si="3"/>
        <v>1004.89</v>
      </c>
      <c r="W6" s="33">
        <f>IF(W7="",NA(),W7)</f>
        <v>108.63</v>
      </c>
      <c r="X6" s="33">
        <f t="shared" ref="X6:AF6" si="4">IF(X7="",NA(),X7)</f>
        <v>114.41</v>
      </c>
      <c r="Y6" s="33">
        <f t="shared" si="4"/>
        <v>110.33</v>
      </c>
      <c r="Z6" s="33">
        <f t="shared" si="4"/>
        <v>109.03</v>
      </c>
      <c r="AA6" s="33">
        <f t="shared" si="4"/>
        <v>111.48</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499.79</v>
      </c>
      <c r="AT6" s="33">
        <f t="shared" ref="AT6:BB6" si="6">IF(AT7="",NA(),AT7)</f>
        <v>246.89</v>
      </c>
      <c r="AU6" s="33">
        <f t="shared" si="6"/>
        <v>358.29</v>
      </c>
      <c r="AV6" s="33">
        <f t="shared" si="6"/>
        <v>204.69</v>
      </c>
      <c r="AW6" s="33">
        <f t="shared" si="6"/>
        <v>142.16999999999999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594.09</v>
      </c>
      <c r="BE6" s="33">
        <f t="shared" ref="BE6:BM6" si="7">IF(BE7="",NA(),BE7)</f>
        <v>587.02</v>
      </c>
      <c r="BF6" s="33">
        <f t="shared" si="7"/>
        <v>597.70000000000005</v>
      </c>
      <c r="BG6" s="33">
        <f t="shared" si="7"/>
        <v>643.48</v>
      </c>
      <c r="BH6" s="33">
        <f t="shared" si="7"/>
        <v>667.72</v>
      </c>
      <c r="BI6" s="33">
        <f t="shared" si="7"/>
        <v>474.06</v>
      </c>
      <c r="BJ6" s="33">
        <f t="shared" si="7"/>
        <v>458</v>
      </c>
      <c r="BK6" s="33">
        <f t="shared" si="7"/>
        <v>443.13</v>
      </c>
      <c r="BL6" s="33">
        <f t="shared" si="7"/>
        <v>442.54</v>
      </c>
      <c r="BM6" s="33">
        <f t="shared" si="7"/>
        <v>431</v>
      </c>
      <c r="BN6" s="32" t="str">
        <f>IF(BN7="","",IF(BN7="-","【-】","【"&amp;SUBSTITUTE(TEXT(BN7,"#,##0.00"),"-","△")&amp;"】"))</f>
        <v>【276.38】</v>
      </c>
      <c r="BO6" s="33">
        <f>IF(BO7="",NA(),BO7)</f>
        <v>104.91</v>
      </c>
      <c r="BP6" s="33">
        <f t="shared" ref="BP6:BX6" si="8">IF(BP7="",NA(),BP7)</f>
        <v>112.3</v>
      </c>
      <c r="BQ6" s="33">
        <f t="shared" si="8"/>
        <v>108.31</v>
      </c>
      <c r="BR6" s="33">
        <f t="shared" si="8"/>
        <v>107.96</v>
      </c>
      <c r="BS6" s="33">
        <f t="shared" si="8"/>
        <v>110.71</v>
      </c>
      <c r="BT6" s="33">
        <f t="shared" si="8"/>
        <v>96.62</v>
      </c>
      <c r="BU6" s="33">
        <f t="shared" si="8"/>
        <v>96.27</v>
      </c>
      <c r="BV6" s="33">
        <f t="shared" si="8"/>
        <v>95.4</v>
      </c>
      <c r="BW6" s="33">
        <f t="shared" si="8"/>
        <v>98.6</v>
      </c>
      <c r="BX6" s="33">
        <f t="shared" si="8"/>
        <v>100.82</v>
      </c>
      <c r="BY6" s="32" t="str">
        <f>IF(BY7="","",IF(BY7="-","【-】","【"&amp;SUBSTITUTE(TEXT(BY7,"#,##0.00"),"-","△")&amp;"】"))</f>
        <v>【104.99】</v>
      </c>
      <c r="BZ6" s="33">
        <f>IF(BZ7="",NA(),BZ7)</f>
        <v>144.47</v>
      </c>
      <c r="CA6" s="33">
        <f t="shared" ref="CA6:CI6" si="9">IF(CA7="",NA(),CA7)</f>
        <v>146.83000000000001</v>
      </c>
      <c r="CB6" s="33">
        <f t="shared" si="9"/>
        <v>152.55000000000001</v>
      </c>
      <c r="CC6" s="33">
        <f t="shared" si="9"/>
        <v>153.26</v>
      </c>
      <c r="CD6" s="33">
        <f t="shared" si="9"/>
        <v>149.87</v>
      </c>
      <c r="CE6" s="33">
        <f t="shared" si="9"/>
        <v>184.53</v>
      </c>
      <c r="CF6" s="33">
        <f t="shared" si="9"/>
        <v>186.94</v>
      </c>
      <c r="CG6" s="33">
        <f t="shared" si="9"/>
        <v>186.15</v>
      </c>
      <c r="CH6" s="33">
        <f t="shared" si="9"/>
        <v>181.67</v>
      </c>
      <c r="CI6" s="33">
        <f t="shared" si="9"/>
        <v>179.55</v>
      </c>
      <c r="CJ6" s="32" t="str">
        <f>IF(CJ7="","",IF(CJ7="-","【-】","【"&amp;SUBSTITUTE(TEXT(CJ7,"#,##0.00"),"-","△")&amp;"】"))</f>
        <v>【163.72】</v>
      </c>
      <c r="CK6" s="33">
        <f>IF(CK7="",NA(),CK7)</f>
        <v>68.03</v>
      </c>
      <c r="CL6" s="33">
        <f t="shared" ref="CL6:CT6" si="10">IF(CL7="",NA(),CL7)</f>
        <v>67</v>
      </c>
      <c r="CM6" s="33">
        <f t="shared" si="10"/>
        <v>65.790000000000006</v>
      </c>
      <c r="CN6" s="33">
        <f t="shared" si="10"/>
        <v>63.96</v>
      </c>
      <c r="CO6" s="33">
        <f t="shared" si="10"/>
        <v>63.35</v>
      </c>
      <c r="CP6" s="33">
        <f t="shared" si="10"/>
        <v>52.9</v>
      </c>
      <c r="CQ6" s="33">
        <f t="shared" si="10"/>
        <v>54.51</v>
      </c>
      <c r="CR6" s="33">
        <f t="shared" si="10"/>
        <v>54.47</v>
      </c>
      <c r="CS6" s="33">
        <f t="shared" si="10"/>
        <v>53.61</v>
      </c>
      <c r="CT6" s="33">
        <f t="shared" si="10"/>
        <v>53.52</v>
      </c>
      <c r="CU6" s="32" t="str">
        <f>IF(CU7="","",IF(CU7="-","【-】","【"&amp;SUBSTITUTE(TEXT(CU7,"#,##0.00"),"-","△")&amp;"】"))</f>
        <v>【59.76】</v>
      </c>
      <c r="CV6" s="33">
        <f>IF(CV7="",NA(),CV7)</f>
        <v>91.2</v>
      </c>
      <c r="CW6" s="33">
        <f t="shared" ref="CW6:DE6" si="11">IF(CW7="",NA(),CW7)</f>
        <v>91.1</v>
      </c>
      <c r="CX6" s="33">
        <f t="shared" si="11"/>
        <v>90.94</v>
      </c>
      <c r="CY6" s="33">
        <f t="shared" si="11"/>
        <v>90.84</v>
      </c>
      <c r="CZ6" s="33">
        <f t="shared" si="11"/>
        <v>90.76</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33.700000000000003</v>
      </c>
      <c r="DH6" s="33">
        <f t="shared" ref="DH6:DP6" si="12">IF(DH7="",NA(),DH7)</f>
        <v>34.479999999999997</v>
      </c>
      <c r="DI6" s="33">
        <f t="shared" si="12"/>
        <v>35.380000000000003</v>
      </c>
      <c r="DJ6" s="33">
        <f t="shared" si="12"/>
        <v>46.98</v>
      </c>
      <c r="DK6" s="33">
        <f t="shared" si="12"/>
        <v>45.38</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23.08</v>
      </c>
      <c r="DS6" s="33">
        <f t="shared" ref="DS6:EA6" si="13">IF(DS7="",NA(),DS7)</f>
        <v>23.06</v>
      </c>
      <c r="DT6" s="33">
        <f t="shared" si="13"/>
        <v>23.05</v>
      </c>
      <c r="DU6" s="33">
        <f t="shared" si="13"/>
        <v>23.05</v>
      </c>
      <c r="DV6" s="33">
        <f t="shared" si="13"/>
        <v>21.73</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0.56999999999999995</v>
      </c>
      <c r="ED6" s="33">
        <f t="shared" ref="ED6:EL6" si="14">IF(ED7="",NA(),ED7)</f>
        <v>0.84</v>
      </c>
      <c r="EE6" s="33">
        <f t="shared" si="14"/>
        <v>0.86</v>
      </c>
      <c r="EF6" s="33">
        <f t="shared" si="14"/>
        <v>0.7</v>
      </c>
      <c r="EG6" s="33">
        <f t="shared" si="14"/>
        <v>1.32</v>
      </c>
      <c r="EH6" s="33">
        <f t="shared" si="14"/>
        <v>0.5</v>
      </c>
      <c r="EI6" s="33">
        <f t="shared" si="14"/>
        <v>0.6</v>
      </c>
      <c r="EJ6" s="33">
        <f t="shared" si="14"/>
        <v>0.71</v>
      </c>
      <c r="EK6" s="33">
        <f t="shared" si="14"/>
        <v>0.68</v>
      </c>
      <c r="EL6" s="33">
        <f t="shared" si="14"/>
        <v>1.65</v>
      </c>
      <c r="EM6" s="32" t="str">
        <f>IF(EM7="","",IF(EM7="-","【-】","【"&amp;SUBSTITUTE(TEXT(EM7,"#,##0.00"),"-","△")&amp;"】"))</f>
        <v>【1.06】</v>
      </c>
    </row>
    <row r="7" spans="1:143" s="34" customFormat="1">
      <c r="A7" s="26"/>
      <c r="B7" s="35">
        <v>2015</v>
      </c>
      <c r="C7" s="35">
        <v>262056</v>
      </c>
      <c r="D7" s="35">
        <v>46</v>
      </c>
      <c r="E7" s="35">
        <v>1</v>
      </c>
      <c r="F7" s="35">
        <v>0</v>
      </c>
      <c r="G7" s="35">
        <v>1</v>
      </c>
      <c r="H7" s="35" t="s">
        <v>93</v>
      </c>
      <c r="I7" s="35" t="s">
        <v>94</v>
      </c>
      <c r="J7" s="35" t="s">
        <v>95</v>
      </c>
      <c r="K7" s="35" t="s">
        <v>96</v>
      </c>
      <c r="L7" s="35" t="s">
        <v>97</v>
      </c>
      <c r="M7" s="36" t="s">
        <v>98</v>
      </c>
      <c r="N7" s="36">
        <v>46.9</v>
      </c>
      <c r="O7" s="36">
        <v>73.64</v>
      </c>
      <c r="P7" s="36">
        <v>2741</v>
      </c>
      <c r="Q7" s="36">
        <v>19116</v>
      </c>
      <c r="R7" s="36">
        <v>172.74</v>
      </c>
      <c r="S7" s="36">
        <v>110.66</v>
      </c>
      <c r="T7" s="36">
        <v>13968</v>
      </c>
      <c r="U7" s="36">
        <v>13.9</v>
      </c>
      <c r="V7" s="36">
        <v>1004.89</v>
      </c>
      <c r="W7" s="36">
        <v>108.63</v>
      </c>
      <c r="X7" s="36">
        <v>114.41</v>
      </c>
      <c r="Y7" s="36">
        <v>110.33</v>
      </c>
      <c r="Z7" s="36">
        <v>109.03</v>
      </c>
      <c r="AA7" s="36">
        <v>111.48</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499.79</v>
      </c>
      <c r="AT7" s="36">
        <v>246.89</v>
      </c>
      <c r="AU7" s="36">
        <v>358.29</v>
      </c>
      <c r="AV7" s="36">
        <v>204.69</v>
      </c>
      <c r="AW7" s="36">
        <v>142.16999999999999</v>
      </c>
      <c r="AX7" s="36">
        <v>1128.25</v>
      </c>
      <c r="AY7" s="36">
        <v>1159.4100000000001</v>
      </c>
      <c r="AZ7" s="36">
        <v>1081.23</v>
      </c>
      <c r="BA7" s="36">
        <v>406.37</v>
      </c>
      <c r="BB7" s="36">
        <v>398.29</v>
      </c>
      <c r="BC7" s="36">
        <v>262.74</v>
      </c>
      <c r="BD7" s="36">
        <v>594.09</v>
      </c>
      <c r="BE7" s="36">
        <v>587.02</v>
      </c>
      <c r="BF7" s="36">
        <v>597.70000000000005</v>
      </c>
      <c r="BG7" s="36">
        <v>643.48</v>
      </c>
      <c r="BH7" s="36">
        <v>667.72</v>
      </c>
      <c r="BI7" s="36">
        <v>474.06</v>
      </c>
      <c r="BJ7" s="36">
        <v>458</v>
      </c>
      <c r="BK7" s="36">
        <v>443.13</v>
      </c>
      <c r="BL7" s="36">
        <v>442.54</v>
      </c>
      <c r="BM7" s="36">
        <v>431</v>
      </c>
      <c r="BN7" s="36">
        <v>276.38</v>
      </c>
      <c r="BO7" s="36">
        <v>104.91</v>
      </c>
      <c r="BP7" s="36">
        <v>112.3</v>
      </c>
      <c r="BQ7" s="36">
        <v>108.31</v>
      </c>
      <c r="BR7" s="36">
        <v>107.96</v>
      </c>
      <c r="BS7" s="36">
        <v>110.71</v>
      </c>
      <c r="BT7" s="36">
        <v>96.62</v>
      </c>
      <c r="BU7" s="36">
        <v>96.27</v>
      </c>
      <c r="BV7" s="36">
        <v>95.4</v>
      </c>
      <c r="BW7" s="36">
        <v>98.6</v>
      </c>
      <c r="BX7" s="36">
        <v>100.82</v>
      </c>
      <c r="BY7" s="36">
        <v>104.99</v>
      </c>
      <c r="BZ7" s="36">
        <v>144.47</v>
      </c>
      <c r="CA7" s="36">
        <v>146.83000000000001</v>
      </c>
      <c r="CB7" s="36">
        <v>152.55000000000001</v>
      </c>
      <c r="CC7" s="36">
        <v>153.26</v>
      </c>
      <c r="CD7" s="36">
        <v>149.87</v>
      </c>
      <c r="CE7" s="36">
        <v>184.53</v>
      </c>
      <c r="CF7" s="36">
        <v>186.94</v>
      </c>
      <c r="CG7" s="36">
        <v>186.15</v>
      </c>
      <c r="CH7" s="36">
        <v>181.67</v>
      </c>
      <c r="CI7" s="36">
        <v>179.55</v>
      </c>
      <c r="CJ7" s="36">
        <v>163.72</v>
      </c>
      <c r="CK7" s="36">
        <v>68.03</v>
      </c>
      <c r="CL7" s="36">
        <v>67</v>
      </c>
      <c r="CM7" s="36">
        <v>65.790000000000006</v>
      </c>
      <c r="CN7" s="36">
        <v>63.96</v>
      </c>
      <c r="CO7" s="36">
        <v>63.35</v>
      </c>
      <c r="CP7" s="36">
        <v>52.9</v>
      </c>
      <c r="CQ7" s="36">
        <v>54.51</v>
      </c>
      <c r="CR7" s="36">
        <v>54.47</v>
      </c>
      <c r="CS7" s="36">
        <v>53.61</v>
      </c>
      <c r="CT7" s="36">
        <v>53.52</v>
      </c>
      <c r="CU7" s="36">
        <v>59.76</v>
      </c>
      <c r="CV7" s="36">
        <v>91.2</v>
      </c>
      <c r="CW7" s="36">
        <v>91.1</v>
      </c>
      <c r="CX7" s="36">
        <v>90.94</v>
      </c>
      <c r="CY7" s="36">
        <v>90.84</v>
      </c>
      <c r="CZ7" s="36">
        <v>90.76</v>
      </c>
      <c r="DA7" s="36">
        <v>81.63</v>
      </c>
      <c r="DB7" s="36">
        <v>81.790000000000006</v>
      </c>
      <c r="DC7" s="36">
        <v>81.459999999999994</v>
      </c>
      <c r="DD7" s="36">
        <v>81.31</v>
      </c>
      <c r="DE7" s="36">
        <v>81.459999999999994</v>
      </c>
      <c r="DF7" s="36">
        <v>89.95</v>
      </c>
      <c r="DG7" s="36">
        <v>33.700000000000003</v>
      </c>
      <c r="DH7" s="36">
        <v>34.479999999999997</v>
      </c>
      <c r="DI7" s="36">
        <v>35.380000000000003</v>
      </c>
      <c r="DJ7" s="36">
        <v>46.98</v>
      </c>
      <c r="DK7" s="36">
        <v>45.38</v>
      </c>
      <c r="DL7" s="36">
        <v>37.25</v>
      </c>
      <c r="DM7" s="36">
        <v>37.799999999999997</v>
      </c>
      <c r="DN7" s="36">
        <v>38.520000000000003</v>
      </c>
      <c r="DO7" s="36">
        <v>46.67</v>
      </c>
      <c r="DP7" s="36">
        <v>47.7</v>
      </c>
      <c r="DQ7" s="36">
        <v>47.18</v>
      </c>
      <c r="DR7" s="36">
        <v>23.08</v>
      </c>
      <c r="DS7" s="36">
        <v>23.06</v>
      </c>
      <c r="DT7" s="36">
        <v>23.05</v>
      </c>
      <c r="DU7" s="36">
        <v>23.05</v>
      </c>
      <c r="DV7" s="36">
        <v>21.73</v>
      </c>
      <c r="DW7" s="36">
        <v>7.9</v>
      </c>
      <c r="DX7" s="36">
        <v>8.2200000000000006</v>
      </c>
      <c r="DY7" s="36">
        <v>9.43</v>
      </c>
      <c r="DZ7" s="36">
        <v>10.029999999999999</v>
      </c>
      <c r="EA7" s="36">
        <v>7.26</v>
      </c>
      <c r="EB7" s="36">
        <v>13.18</v>
      </c>
      <c r="EC7" s="36">
        <v>0.56999999999999995</v>
      </c>
      <c r="ED7" s="36">
        <v>0.84</v>
      </c>
      <c r="EE7" s="36">
        <v>0.86</v>
      </c>
      <c r="EF7" s="36">
        <v>0.7</v>
      </c>
      <c r="EG7" s="36">
        <v>1.32</v>
      </c>
      <c r="EH7" s="36">
        <v>0.5</v>
      </c>
      <c r="EI7" s="36">
        <v>0.6</v>
      </c>
      <c r="EJ7" s="36">
        <v>0.71</v>
      </c>
      <c r="EK7" s="36">
        <v>0.68</v>
      </c>
      <c r="EL7" s="36">
        <v>1.65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宮津市</cp:lastModifiedBy>
  <cp:lastPrinted>2017-02-10T08:08:29Z</cp:lastPrinted>
  <dcterms:created xsi:type="dcterms:W3CDTF">2016-12-02T02:05:59Z</dcterms:created>
  <dcterms:modified xsi:type="dcterms:W3CDTF">2017-02-10T08:10:48Z</dcterms:modified>
  <cp:category/>
</cp:coreProperties>
</file>