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10" yWindow="-30" windowWidth="20730" windowHeight="633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<sst xmlns="http://schemas.openxmlformats.org/spreadsheetml/2006/main" count="218" uniqueCount="108">
  <si>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</si>
  <si>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</si>
  <si>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</si>
  <si>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</si>
  <si>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</si>
  <si>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</si>
  <si>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</si>
  <si>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</si>
  <si>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</si>
  <si>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</si>
  <si>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</si>
  <si>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</si>
  <si>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</si>
  <si>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</si>
  <si>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</si>
  <si>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</si>
  <si>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</si>
  <si>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</si>
  <si>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</si>
  <si>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</si>
  <si>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</si>
  <si>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</si>
  <si>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</si>
  <si>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</si>
  <si>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</si>
  <si>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</si>
  <si>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</si>
  <si>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</si>
  <si>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</si>
  <si>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</si>
  <si>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</si>
  <si>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</si>
  <si>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</si>
  <si>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</si>
  <si>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</si>
  <si>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</si>
  <si>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</si>
  <si>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</si>
  <si>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</si>
  <si>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</si>
  <si>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</si>
  <si>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</si>
  <si>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</si>
  <si>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</si>
  <si>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</si>
  <si>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</si>
  <si>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</si>
  <si>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</si>
  <si>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</si>
  <si>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</si>
  <si>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</si>
  <si>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</si>
  <si>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</si>
  <si>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</si>
  <si>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</si>
  <si>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</si>
  <si>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</si>
  <si>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</si>
  <si>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</si>
  <si>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</si>
  <si>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</si>
  <si>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</si>
  <si>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</si>
  <si>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</si>
  <si>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</si>
  <si>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</si>
  <si>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</si>
  <si>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</si>
  <si>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</si>
  <si>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</si>
  <si>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</si>
  <si>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</si>
  <si>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</si>
  <si>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</si>
  <si>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</si>
  <si>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</si>
  <si>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</si>
  <si>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</si>
  <si>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</si>
  <si>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</si>
  <si>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</si>
  <si>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</si>
  <si>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</si>
  <si>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</si>
  <si>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</si>
  <si>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</si>
  <si>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</si>
  <si>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</si>
  <si>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</si>
  <si>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</si>
  <si>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</si>
  <si>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</si>
  <si>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</si>
  <si>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</si>
  <si>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</si>
  <si>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</si>
  <si>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</si>
  <si>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</si>
  <si>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</si>
  <si>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</si>
  <si>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</si>
  <si>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</si>
  <si>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</si>
  <si>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</si>
  <si>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</si>
  <si>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全体的に有収水量や給水収益による数値は平成26年度の値が低くなっており、これは平成26年度より隔月検針を開始したことにより、有収水量（給水収益）の計上が１ヶ月繰り延べられたことによる影響であり、平成27年度にはいずれも回復している。
　簡易水道事業については過疎地域に存在しているため、著しく高い資本費により給水原価が高額となり、使用料収入のみでは維持管理費を賄えず収支の不足を一般会計からの繰入金により補填している状況である。
　平成29年4月に上水道への経営統合するとともに、料金の改定を行い、経営の改善を</t>
    </r>
    <r>
      <rPr>
        <sz val="11"/>
        <color rgb="FFFF0000"/>
        <rFont val="ＭＳ ゴシック"/>
        <family val="3"/>
        <charset val="128"/>
      </rPr>
      <t>目指す</t>
    </r>
    <r>
      <rPr>
        <sz val="11"/>
        <color theme="1"/>
        <rFont val="ＭＳ ゴシック"/>
        <family val="3"/>
        <charset val="128"/>
      </rPr>
      <t>。</t>
    </r>
    <rPh sb="1" eb="4">
      <t>ゼンタイテキ</t>
    </rPh>
    <rPh sb="5" eb="7">
      <t>ユウシュウ</t>
    </rPh>
    <rPh sb="7" eb="9">
      <t>スイリョウ</t>
    </rPh>
    <rPh sb="10" eb="12">
      <t>キュウスイ</t>
    </rPh>
    <rPh sb="12" eb="14">
      <t>シュウエキ</t>
    </rPh>
    <rPh sb="17" eb="19">
      <t>スウチ</t>
    </rPh>
    <rPh sb="20" eb="22">
      <t>ヘイセイ</t>
    </rPh>
    <rPh sb="24" eb="26">
      <t>ネンド</t>
    </rPh>
    <rPh sb="27" eb="28">
      <t>アタイ</t>
    </rPh>
    <rPh sb="29" eb="30">
      <t>ヒク</t>
    </rPh>
    <rPh sb="40" eb="42">
      <t>ヘイセイ</t>
    </rPh>
    <rPh sb="44" eb="46">
      <t>ネンド</t>
    </rPh>
    <rPh sb="48" eb="50">
      <t>カクゲツ</t>
    </rPh>
    <rPh sb="50" eb="52">
      <t>ケンシン</t>
    </rPh>
    <rPh sb="53" eb="55">
      <t>カイシ</t>
    </rPh>
    <rPh sb="63" eb="65">
      <t>ユウシュウ</t>
    </rPh>
    <rPh sb="65" eb="67">
      <t>スイリョウ</t>
    </rPh>
    <rPh sb="68" eb="70">
      <t>キュウスイ</t>
    </rPh>
    <rPh sb="70" eb="72">
      <t>シュウエキ</t>
    </rPh>
    <rPh sb="74" eb="76">
      <t>ケイジョウ</t>
    </rPh>
    <rPh sb="79" eb="80">
      <t>ゲツ</t>
    </rPh>
    <rPh sb="80" eb="81">
      <t>ク</t>
    </rPh>
    <rPh sb="82" eb="83">
      <t>ノ</t>
    </rPh>
    <rPh sb="92" eb="94">
      <t>エイキョウ</t>
    </rPh>
    <rPh sb="98" eb="100">
      <t>ヘイセイ</t>
    </rPh>
    <rPh sb="102" eb="104">
      <t>ネンド</t>
    </rPh>
    <rPh sb="110" eb="112">
      <t>カイフク</t>
    </rPh>
    <rPh sb="119" eb="121">
      <t>カンイ</t>
    </rPh>
    <rPh sb="121" eb="123">
      <t>スイドウ</t>
    </rPh>
    <rPh sb="123" eb="125">
      <t>ジギョウ</t>
    </rPh>
    <rPh sb="130" eb="132">
      <t>カソ</t>
    </rPh>
    <rPh sb="132" eb="134">
      <t>チイキ</t>
    </rPh>
    <rPh sb="135" eb="137">
      <t>ソンザイ</t>
    </rPh>
    <rPh sb="144" eb="145">
      <t>イチジル</t>
    </rPh>
    <rPh sb="147" eb="148">
      <t>タカ</t>
    </rPh>
    <rPh sb="149" eb="152">
      <t>シホンヒ</t>
    </rPh>
    <rPh sb="155" eb="157">
      <t>キュウスイ</t>
    </rPh>
    <rPh sb="157" eb="159">
      <t>ゲンカ</t>
    </rPh>
    <rPh sb="160" eb="162">
      <t>コウガク</t>
    </rPh>
    <rPh sb="166" eb="169">
      <t>シヨウリョウ</t>
    </rPh>
    <rPh sb="169" eb="171">
      <t>シュウニュウ</t>
    </rPh>
    <rPh sb="175" eb="177">
      <t>イジ</t>
    </rPh>
    <rPh sb="177" eb="179">
      <t>カンリ</t>
    </rPh>
    <rPh sb="181" eb="182">
      <t>マカナ</t>
    </rPh>
    <rPh sb="184" eb="186">
      <t>シュウシ</t>
    </rPh>
    <rPh sb="187" eb="189">
      <t>フソク</t>
    </rPh>
    <rPh sb="190" eb="192">
      <t>イッパン</t>
    </rPh>
    <rPh sb="192" eb="194">
      <t>カイケイ</t>
    </rPh>
    <rPh sb="197" eb="200">
      <t>クリイレキン</t>
    </rPh>
    <rPh sb="203" eb="205">
      <t>ホテン</t>
    </rPh>
    <rPh sb="209" eb="211">
      <t>ジョウキョウ</t>
    </rPh>
    <rPh sb="217" eb="219">
      <t>ヘイセイ</t>
    </rPh>
    <rPh sb="221" eb="222">
      <t>ネン</t>
    </rPh>
    <rPh sb="223" eb="224">
      <t>ガツ</t>
    </rPh>
    <rPh sb="225" eb="228">
      <t>ジョウスイドウ</t>
    </rPh>
    <rPh sb="230" eb="232">
      <t>ケイエイ</t>
    </rPh>
    <rPh sb="232" eb="234">
      <t>トウゴウ</t>
    </rPh>
    <rPh sb="241" eb="243">
      <t>リョウキン</t>
    </rPh>
    <rPh sb="244" eb="246">
      <t>カイテイ</t>
    </rPh>
    <rPh sb="247" eb="248">
      <t>オコナ</t>
    </rPh>
    <rPh sb="250" eb="252">
      <t>ケイエイ</t>
    </rPh>
    <rPh sb="253" eb="255">
      <t>カイゼン</t>
    </rPh>
    <rPh sb="256" eb="258">
      <t>メザ</t>
    </rPh>
    <phoneticPr fontId="4"/>
  </si>
  <si>
    <r>
      <t>③本市の簡易水道事業はこれまで積極的に統合事業を行ってきた結果、管渠の布設年数が浅く経年管路がないため類似団体の平均値よりも低くなっているが、今後も緊急性や重要度の高いものから計画的に更新工事を行っていく予定である。</t>
    </r>
    <r>
      <rPr>
        <sz val="11"/>
        <color rgb="FFFF0000"/>
        <rFont val="ＭＳ ゴシック"/>
        <family val="3"/>
        <charset val="128"/>
      </rPr>
      <t>平成26年度・27年度には国庫補助事業を活用し、管路の布設替を行ったため、更新率は上昇している。</t>
    </r>
    <r>
      <rPr>
        <sz val="11"/>
        <color theme="1"/>
        <rFont val="ＭＳ ゴシック"/>
        <family val="3"/>
        <charset val="128"/>
      </rPr>
      <t xml:space="preserve">
</t>
    </r>
    <rPh sb="1" eb="2">
      <t>ホン</t>
    </rPh>
    <rPh sb="2" eb="3">
      <t>シ</t>
    </rPh>
    <rPh sb="4" eb="6">
      <t>カンイ</t>
    </rPh>
    <rPh sb="6" eb="8">
      <t>スイドウ</t>
    </rPh>
    <rPh sb="8" eb="10">
      <t>ジギョウ</t>
    </rPh>
    <rPh sb="15" eb="18">
      <t>セッキョクテキ</t>
    </rPh>
    <rPh sb="19" eb="21">
      <t>トウゴウ</t>
    </rPh>
    <rPh sb="21" eb="23">
      <t>ジギョウ</t>
    </rPh>
    <rPh sb="24" eb="25">
      <t>オコナ</t>
    </rPh>
    <rPh sb="29" eb="31">
      <t>ケッカ</t>
    </rPh>
    <rPh sb="32" eb="34">
      <t>カンキョ</t>
    </rPh>
    <rPh sb="35" eb="37">
      <t>フセツ</t>
    </rPh>
    <rPh sb="37" eb="39">
      <t>ネンスウ</t>
    </rPh>
    <rPh sb="40" eb="41">
      <t>アサ</t>
    </rPh>
    <rPh sb="42" eb="44">
      <t>ケイネン</t>
    </rPh>
    <rPh sb="44" eb="46">
      <t>カンロ</t>
    </rPh>
    <rPh sb="51" eb="53">
      <t>ルイジ</t>
    </rPh>
    <rPh sb="53" eb="55">
      <t>ダンタイ</t>
    </rPh>
    <rPh sb="56" eb="58">
      <t>ヘイキン</t>
    </rPh>
    <rPh sb="58" eb="59">
      <t>チ</t>
    </rPh>
    <rPh sb="62" eb="63">
      <t>ヒク</t>
    </rPh>
    <rPh sb="71" eb="73">
      <t>コンゴ</t>
    </rPh>
    <rPh sb="74" eb="77">
      <t>キンキュウセイ</t>
    </rPh>
    <rPh sb="78" eb="81">
      <t>ジュウヨウド</t>
    </rPh>
    <rPh sb="82" eb="83">
      <t>タカ</t>
    </rPh>
    <rPh sb="88" eb="91">
      <t>ケイカクテキ</t>
    </rPh>
    <rPh sb="92" eb="94">
      <t>コウシン</t>
    </rPh>
    <rPh sb="94" eb="96">
      <t>コウジ</t>
    </rPh>
    <rPh sb="97" eb="98">
      <t>オコナ</t>
    </rPh>
    <rPh sb="102" eb="104">
      <t>ヨテイ</t>
    </rPh>
    <rPh sb="108" eb="110">
      <t>ヘイセイ</t>
    </rPh>
    <rPh sb="112" eb="114">
      <t>ネンド</t>
    </rPh>
    <rPh sb="117" eb="119">
      <t>ネンド</t>
    </rPh>
    <rPh sb="121" eb="123">
      <t>コッコ</t>
    </rPh>
    <rPh sb="123" eb="125">
      <t>ホジョ</t>
    </rPh>
    <rPh sb="125" eb="127">
      <t>ジギョウ</t>
    </rPh>
    <rPh sb="128" eb="130">
      <t>カツヨウ</t>
    </rPh>
    <rPh sb="132" eb="134">
      <t>カンロ</t>
    </rPh>
    <rPh sb="135" eb="137">
      <t>フセツ</t>
    </rPh>
    <rPh sb="137" eb="138">
      <t>ガエ</t>
    </rPh>
    <rPh sb="139" eb="140">
      <t>オコナ</t>
    </rPh>
    <rPh sb="145" eb="147">
      <t>コウシン</t>
    </rPh>
    <rPh sb="147" eb="148">
      <t>リツ</t>
    </rPh>
    <rPh sb="149" eb="151">
      <t>ジョウショウ</t>
    </rPh>
    <phoneticPr fontId="4"/>
  </si>
  <si>
    <r>
      <t>①地方債償還金については給水収益で賄われていないという現状が表れている。今後も人口減少に伴う給水収益の減少が懸念される。</t>
    </r>
    <r>
      <rPr>
        <sz val="10.5"/>
        <color rgb="FFFF0000"/>
        <rFont val="ＭＳ ゴシック"/>
        <family val="3"/>
        <charset val="128"/>
      </rPr>
      <t>平成27年度は施設維持管理費用等の減少により改善している。</t>
    </r>
    <r>
      <rPr>
        <sz val="10.5"/>
        <color theme="1"/>
        <rFont val="ＭＳ ゴシック"/>
        <family val="3"/>
        <charset val="128"/>
      </rPr>
      <t xml:space="preserve">
④一部簡易水道を上水道へ統合したことにより、企業債残高が減少し、給水収益に占める企業債残高は類似団体の平均水準程度に減少傾向にあるが、平成28年度も未普及地域解消事業が継続しており、給水収益が減少するなかではまた比率が上がる恐れがある。
⑤平成27年度は前年度と比較して有収水量が11か月分から12か月分に復活したことで、50％程度まで上昇している。しかし過疎地域での事業であることや給水収益及び有収水量の減少により、給水原価が供給単価に対し倍以上かかっており、平成２９年度に水道事業との統合にあわせ料金の改定を行うことになっている。
⑥</t>
    </r>
    <r>
      <rPr>
        <sz val="10.5"/>
        <color rgb="FFFF0000"/>
        <rFont val="ＭＳ ゴシック"/>
        <family val="3"/>
        <charset val="128"/>
      </rPr>
      <t>平成27年度は前年度と比較して有収水量が11か月分から12か月分に復活したこと及び総費用が減少したことにより、給水原価は下がっている。しかし、</t>
    </r>
    <r>
      <rPr>
        <sz val="10.5"/>
        <color theme="1"/>
        <rFont val="ＭＳ ゴシック"/>
        <family val="3"/>
        <charset val="128"/>
      </rPr>
      <t>有収水量は</t>
    </r>
    <r>
      <rPr>
        <sz val="10.5"/>
        <color rgb="FFFF0000"/>
        <rFont val="ＭＳ ゴシック"/>
        <family val="3"/>
        <charset val="128"/>
      </rPr>
      <t>減少傾向にあり、</t>
    </r>
    <r>
      <rPr>
        <sz val="10.5"/>
        <color theme="1"/>
        <rFont val="ＭＳ ゴシック"/>
        <family val="3"/>
        <charset val="128"/>
      </rPr>
      <t xml:space="preserve">有収水量1ｍ3あたりの費用は類似団体の平均値を上回っている状況となっている。
⑦施設の統合など施設の効率化を図ってきているが人口減少に伴い配水量が減少してきており、昨年度と比較すると改善しているが、利用率が低下傾向にある。
⑧有収率は、効率的な配水ができている状況であるため、全国的にも高い水準にあるが、今後も漏水の早期発見など有収率の向上に努める必要がある。
</t>
    </r>
    <rPh sb="17" eb="18">
      <t>マカナ</t>
    </rPh>
    <rPh sb="30" eb="31">
      <t>アラワ</t>
    </rPh>
    <rPh sb="60" eb="62">
      <t>ヘイセイ</t>
    </rPh>
    <rPh sb="64" eb="66">
      <t>ネンド</t>
    </rPh>
    <rPh sb="67" eb="69">
      <t>シセツ</t>
    </rPh>
    <rPh sb="69" eb="71">
      <t>イジ</t>
    </rPh>
    <rPh sb="71" eb="73">
      <t>カンリ</t>
    </rPh>
    <rPh sb="73" eb="75">
      <t>ヒヨウ</t>
    </rPh>
    <rPh sb="75" eb="76">
      <t>トウ</t>
    </rPh>
    <rPh sb="77" eb="79">
      <t>ゲンショウ</t>
    </rPh>
    <rPh sb="82" eb="84">
      <t>カイゼン</t>
    </rPh>
    <rPh sb="157" eb="159">
      <t>ヘイセイ</t>
    </rPh>
    <rPh sb="161" eb="163">
      <t>ネンド</t>
    </rPh>
    <rPh sb="164" eb="167">
      <t>ミフキュウ</t>
    </rPh>
    <rPh sb="167" eb="169">
      <t>チイキ</t>
    </rPh>
    <rPh sb="169" eb="171">
      <t>カイショウ</t>
    </rPh>
    <rPh sb="171" eb="173">
      <t>ジギョウ</t>
    </rPh>
    <rPh sb="174" eb="176">
      <t>ケイゾク</t>
    </rPh>
    <rPh sb="181" eb="183">
      <t>キュウスイ</t>
    </rPh>
    <rPh sb="183" eb="185">
      <t>シュウエキ</t>
    </rPh>
    <rPh sb="186" eb="188">
      <t>ゲンショウ</t>
    </rPh>
    <rPh sb="196" eb="198">
      <t>ヒリツ</t>
    </rPh>
    <rPh sb="199" eb="200">
      <t>ア</t>
    </rPh>
    <rPh sb="202" eb="203">
      <t>オソ</t>
    </rPh>
    <rPh sb="210" eb="212">
      <t>ヘイセイ</t>
    </rPh>
    <rPh sb="214" eb="216">
      <t>ネンド</t>
    </rPh>
    <rPh sb="217" eb="220">
      <t>ゼンネンド</t>
    </rPh>
    <rPh sb="221" eb="223">
      <t>ヒカク</t>
    </rPh>
    <rPh sb="225" eb="227">
      <t>ユウシュウ</t>
    </rPh>
    <rPh sb="227" eb="229">
      <t>スイリョウ</t>
    </rPh>
    <rPh sb="233" eb="235">
      <t>ゲツブン</t>
    </rPh>
    <rPh sb="240" eb="242">
      <t>ゲツブン</t>
    </rPh>
    <rPh sb="243" eb="245">
      <t>フッカツ</t>
    </rPh>
    <rPh sb="254" eb="256">
      <t>テイド</t>
    </rPh>
    <rPh sb="258" eb="260">
      <t>ジョウショウ</t>
    </rPh>
    <rPh sb="321" eb="323">
      <t>ヘイセイ</t>
    </rPh>
    <rPh sb="325" eb="327">
      <t>ネンド</t>
    </rPh>
    <rPh sb="328" eb="330">
      <t>スイドウ</t>
    </rPh>
    <rPh sb="330" eb="332">
      <t>ジギョウ</t>
    </rPh>
    <rPh sb="334" eb="336">
      <t>トウゴウ</t>
    </rPh>
    <rPh sb="340" eb="342">
      <t>リョウキン</t>
    </rPh>
    <rPh sb="343" eb="345">
      <t>カイテイ</t>
    </rPh>
    <rPh sb="346" eb="347">
      <t>オコナ</t>
    </rPh>
    <rPh sb="398" eb="399">
      <t>オヨ</t>
    </rPh>
    <rPh sb="400" eb="403">
      <t>ソウヒヨウ</t>
    </rPh>
    <rPh sb="404" eb="406">
      <t>ゲンショウ</t>
    </rPh>
    <rPh sb="414" eb="416">
      <t>キュウスイ</t>
    </rPh>
    <rPh sb="416" eb="418">
      <t>ゲンカ</t>
    </rPh>
    <rPh sb="419" eb="420">
      <t>サ</t>
    </rPh>
    <rPh sb="435" eb="437">
      <t>ゲンショウ</t>
    </rPh>
    <rPh sb="437" eb="439">
      <t>ケイコウ</t>
    </rPh>
    <rPh sb="525" eb="528">
      <t>サクネンド</t>
    </rPh>
    <rPh sb="529" eb="531">
      <t>ヒカク</t>
    </rPh>
    <rPh sb="534" eb="536">
      <t>カイゼン</t>
    </rPh>
    <rPh sb="581" eb="584">
      <t>ゼンコクテキ</t>
    </rPh>
    <rPh sb="586" eb="587">
      <t>タカ</t>
    </rPh>
    <rPh sb="588" eb="590">
      <t>スイジュン</t>
    </rPh>
    <rPh sb="595" eb="597">
      <t>コンゴ</t>
    </rPh>
    <rPh sb="598" eb="600">
      <t>ロウスイ</t>
    </rPh>
    <rPh sb="601" eb="603">
      <t>ソウキ</t>
    </rPh>
    <rPh sb="603" eb="605">
      <t>ハッケン</t>
    </rPh>
    <rPh sb="607" eb="609">
      <t>ユウシュウ</t>
    </rPh>
    <rPh sb="609" eb="610">
      <t>リツ</t>
    </rPh>
    <rPh sb="611" eb="613">
      <t>コウジョウ</t>
    </rPh>
    <rPh sb="614" eb="615">
      <t>ツト</t>
    </rPh>
    <rPh sb="617" eb="6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</si>
</sst>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0.5"/>
      <color theme="1"/>
      <name val="ＭＳ ゴシック"/>
      <family val="3"/>
      <charset val="128"/>
    </font>
    <font>
      <sz val="10.5"/>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0.22</c:v>
                </c:pt>
                <c:pt idx="1">
                  <c:v>0.05</c:v>
                </c:pt>
                <c:pt idx="2">
                  <c:v>0.01</c:v>
                </c:pt>
                <c:pt idx="3">
                  <c:v>0.17</c:v>
                </c:pt>
                <c:pt idx="4">
                  <c:v>0.34</c:v>
                </c:pt>
              </c:numCache>
            </c:numRef>
          </c:val>
        </c:ser>
        <c:dLbls>
          <c:showLegendKey val="0"/>
          <c:showVal val="0"/>
          <c:showCatName val="0"/>
          <c:showSerName val="0"/>
          <c:showPercent val="0"/>
          <c:showBubbleSize val="0"/>
        </c:dLbls>
        <c:gapWidth val="150"/>
        <c:axId val="203532544"/>
        <c:axId val="203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203532544"/>
        <c:axId val="203800960"/>
      </c:lineChart>
      <c:dateAx>
        <c:axId val="203532544"/>
        <c:scaling>
          <c:orientation val="minMax"/>
        </c:scaling>
        <c:delete val="1"/>
        <c:axPos val="b"/>
        <c:numFmt formatCode="ge" sourceLinked="1"/>
        <c:majorTickMark val="none"/>
        <c:minorTickMark val="none"/>
        <c:tickLblPos val="none"/>
        <c:crossAx val="203800960"/>
        <c:crosses val="autoZero"/>
        <c:auto val="1"/>
        <c:lblOffset val="100"/>
        <c:baseTimeUnit val="years"/>
      </c:dateAx>
      <c:valAx>
        <c:axId val="203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60.54</c:v>
                </c:pt>
                <c:pt idx="1">
                  <c:v>59.78</c:v>
                </c:pt>
                <c:pt idx="2">
                  <c:v>60.81</c:v>
                </c:pt>
                <c:pt idx="3">
                  <c:v>58.08</c:v>
                </c:pt>
                <c:pt idx="4">
                  <c:v>59.1</c:v>
                </c:pt>
              </c:numCache>
            </c:numRef>
          </c:val>
        </c:ser>
        <c:dLbls>
          <c:showLegendKey val="0"/>
          <c:showVal val="0"/>
          <c:showCatName val="0"/>
          <c:showSerName val="0"/>
          <c:showPercent val="0"/>
          <c:showBubbleSize val="0"/>
        </c:dLbls>
        <c:gapWidth val="150"/>
        <c:axId val="204651136"/>
        <c:axId val="2046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204651136"/>
        <c:axId val="204673792"/>
      </c:lineChart>
      <c:dateAx>
        <c:axId val="204651136"/>
        <c:scaling>
          <c:orientation val="minMax"/>
        </c:scaling>
        <c:delete val="1"/>
        <c:axPos val="b"/>
        <c:numFmt formatCode="ge" sourceLinked="1"/>
        <c:majorTickMark val="none"/>
        <c:minorTickMark val="none"/>
        <c:tickLblPos val="none"/>
        <c:crossAx val="204673792"/>
        <c:crosses val="autoZero"/>
        <c:auto val="1"/>
        <c:lblOffset val="100"/>
        <c:baseTimeUnit val="years"/>
      </c:dateAx>
      <c:valAx>
        <c:axId val="2046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82.7</c:v>
                </c:pt>
                <c:pt idx="1">
                  <c:v>82.53</c:v>
                </c:pt>
                <c:pt idx="2">
                  <c:v>79.650000000000006</c:v>
                </c:pt>
                <c:pt idx="3">
                  <c:v>75.489999999999995</c:v>
                </c:pt>
                <c:pt idx="4">
                  <c:v>79.260000000000005</c:v>
                </c:pt>
              </c:numCache>
            </c:numRef>
          </c:val>
        </c:ser>
        <c:dLbls>
          <c:showLegendKey val="0"/>
          <c:showVal val="0"/>
          <c:showCatName val="0"/>
          <c:showSerName val="0"/>
          <c:showPercent val="0"/>
          <c:showBubbleSize val="0"/>
        </c:dLbls>
        <c:gapWidth val="150"/>
        <c:axId val="204708096"/>
        <c:axId val="204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204708096"/>
        <c:axId val="204714368"/>
      </c:lineChart>
      <c:dateAx>
        <c:axId val="204708096"/>
        <c:scaling>
          <c:orientation val="minMax"/>
        </c:scaling>
        <c:delete val="1"/>
        <c:axPos val="b"/>
        <c:numFmt formatCode="ge" sourceLinked="1"/>
        <c:majorTickMark val="none"/>
        <c:minorTickMark val="none"/>
        <c:tickLblPos val="none"/>
        <c:crossAx val="204714368"/>
        <c:crosses val="autoZero"/>
        <c:auto val="1"/>
        <c:lblOffset val="100"/>
        <c:baseTimeUnit val="years"/>
      </c:dateAx>
      <c:valAx>
        <c:axId val="204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71.31</c:v>
                </c:pt>
                <c:pt idx="1">
                  <c:v>69.3</c:v>
                </c:pt>
                <c:pt idx="2">
                  <c:v>68.11</c:v>
                </c:pt>
                <c:pt idx="3">
                  <c:v>68.02</c:v>
                </c:pt>
                <c:pt idx="4">
                  <c:v>70.14</c:v>
                </c:pt>
              </c:numCache>
            </c:numRef>
          </c:val>
        </c:ser>
        <c:dLbls>
          <c:showLegendKey val="0"/>
          <c:showVal val="0"/>
          <c:showCatName val="0"/>
          <c:showSerName val="0"/>
          <c:showPercent val="0"/>
          <c:showBubbleSize val="0"/>
        </c:dLbls>
        <c:gapWidth val="150"/>
        <c:axId val="203696000"/>
        <c:axId val="2037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203696000"/>
        <c:axId val="203710464"/>
      </c:lineChart>
      <c:dateAx>
        <c:axId val="203696000"/>
        <c:scaling>
          <c:orientation val="minMax"/>
        </c:scaling>
        <c:delete val="1"/>
        <c:axPos val="b"/>
        <c:numFmt formatCode="ge" sourceLinked="1"/>
        <c:majorTickMark val="none"/>
        <c:minorTickMark val="none"/>
        <c:tickLblPos val="none"/>
        <c:crossAx val="203710464"/>
        <c:crosses val="autoZero"/>
        <c:auto val="1"/>
        <c:lblOffset val="100"/>
        <c:baseTimeUnit val="years"/>
      </c:dateAx>
      <c:valAx>
        <c:axId val="203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40672"/>
        <c:axId val="2037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40672"/>
        <c:axId val="203742592"/>
      </c:lineChart>
      <c:dateAx>
        <c:axId val="203740672"/>
        <c:scaling>
          <c:orientation val="minMax"/>
        </c:scaling>
        <c:delete val="1"/>
        <c:axPos val="b"/>
        <c:numFmt formatCode="ge" sourceLinked="1"/>
        <c:majorTickMark val="none"/>
        <c:minorTickMark val="none"/>
        <c:tickLblPos val="none"/>
        <c:crossAx val="203742592"/>
        <c:crosses val="autoZero"/>
        <c:auto val="1"/>
        <c:lblOffset val="100"/>
        <c:baseTimeUnit val="years"/>
      </c:dateAx>
      <c:valAx>
        <c:axId val="2037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371072"/>
        <c:axId val="2043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371072"/>
        <c:axId val="204372992"/>
      </c:lineChart>
      <c:dateAx>
        <c:axId val="204371072"/>
        <c:scaling>
          <c:orientation val="minMax"/>
        </c:scaling>
        <c:delete val="1"/>
        <c:axPos val="b"/>
        <c:numFmt formatCode="ge" sourceLinked="1"/>
        <c:majorTickMark val="none"/>
        <c:minorTickMark val="none"/>
        <c:tickLblPos val="none"/>
        <c:crossAx val="204372992"/>
        <c:crosses val="autoZero"/>
        <c:auto val="1"/>
        <c:lblOffset val="100"/>
        <c:baseTimeUnit val="years"/>
      </c:dateAx>
      <c:valAx>
        <c:axId val="204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743808"/>
        <c:axId val="204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743808"/>
        <c:axId val="204745728"/>
      </c:lineChart>
      <c:dateAx>
        <c:axId val="204743808"/>
        <c:scaling>
          <c:orientation val="minMax"/>
        </c:scaling>
        <c:delete val="1"/>
        <c:axPos val="b"/>
        <c:numFmt formatCode="ge" sourceLinked="1"/>
        <c:majorTickMark val="none"/>
        <c:minorTickMark val="none"/>
        <c:tickLblPos val="none"/>
        <c:crossAx val="204745728"/>
        <c:crosses val="autoZero"/>
        <c:auto val="1"/>
        <c:lblOffset val="100"/>
        <c:baseTimeUnit val="years"/>
      </c:dateAx>
      <c:valAx>
        <c:axId val="204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788480"/>
        <c:axId val="2047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788480"/>
        <c:axId val="204790400"/>
      </c:lineChart>
      <c:dateAx>
        <c:axId val="204788480"/>
        <c:scaling>
          <c:orientation val="minMax"/>
        </c:scaling>
        <c:delete val="1"/>
        <c:axPos val="b"/>
        <c:numFmt formatCode="ge" sourceLinked="1"/>
        <c:majorTickMark val="none"/>
        <c:minorTickMark val="none"/>
        <c:tickLblPos val="none"/>
        <c:crossAx val="204790400"/>
        <c:crosses val="autoZero"/>
        <c:auto val="1"/>
        <c:lblOffset val="100"/>
        <c:baseTimeUnit val="years"/>
      </c:dateAx>
      <c:valAx>
        <c:axId val="2047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1563.1</c:v>
                </c:pt>
                <c:pt idx="1">
                  <c:v>1542.32</c:v>
                </c:pt>
                <c:pt idx="2">
                  <c:v>1313.25</c:v>
                </c:pt>
                <c:pt idx="3">
                  <c:v>1376.93</c:v>
                </c:pt>
                <c:pt idx="4">
                  <c:v>1262.99</c:v>
                </c:pt>
              </c:numCache>
            </c:numRef>
          </c:val>
        </c:ser>
        <c:dLbls>
          <c:showLegendKey val="0"/>
          <c:showVal val="0"/>
          <c:showCatName val="0"/>
          <c:showSerName val="0"/>
          <c:showPercent val="0"/>
          <c:showBubbleSize val="0"/>
        </c:dLbls>
        <c:gapWidth val="150"/>
        <c:axId val="204501376"/>
        <c:axId val="204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204501376"/>
        <c:axId val="204503296"/>
      </c:lineChart>
      <c:dateAx>
        <c:axId val="204501376"/>
        <c:scaling>
          <c:orientation val="minMax"/>
        </c:scaling>
        <c:delete val="1"/>
        <c:axPos val="b"/>
        <c:numFmt formatCode="ge" sourceLinked="1"/>
        <c:majorTickMark val="none"/>
        <c:minorTickMark val="none"/>
        <c:tickLblPos val="none"/>
        <c:crossAx val="204503296"/>
        <c:crosses val="autoZero"/>
        <c:auto val="1"/>
        <c:lblOffset val="100"/>
        <c:baseTimeUnit val="years"/>
      </c:dateAx>
      <c:valAx>
        <c:axId val="204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47.16</c:v>
                </c:pt>
                <c:pt idx="1">
                  <c:v>44.08</c:v>
                </c:pt>
                <c:pt idx="2">
                  <c:v>44.16</c:v>
                </c:pt>
                <c:pt idx="3">
                  <c:v>44.49</c:v>
                </c:pt>
                <c:pt idx="4">
                  <c:v>50.09</c:v>
                </c:pt>
              </c:numCache>
            </c:numRef>
          </c:val>
        </c:ser>
        <c:dLbls>
          <c:showLegendKey val="0"/>
          <c:showVal val="0"/>
          <c:showCatName val="0"/>
          <c:showSerName val="0"/>
          <c:showPercent val="0"/>
          <c:showBubbleSize val="0"/>
        </c:dLbls>
        <c:gapWidth val="150"/>
        <c:axId val="204603392"/>
        <c:axId val="2046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204603392"/>
        <c:axId val="204605312"/>
      </c:lineChart>
      <c:dateAx>
        <c:axId val="204603392"/>
        <c:scaling>
          <c:orientation val="minMax"/>
        </c:scaling>
        <c:delete val="1"/>
        <c:axPos val="b"/>
        <c:numFmt formatCode="ge" sourceLinked="1"/>
        <c:majorTickMark val="none"/>
        <c:minorTickMark val="none"/>
        <c:tickLblPos val="none"/>
        <c:crossAx val="204605312"/>
        <c:crosses val="autoZero"/>
        <c:auto val="1"/>
        <c:lblOffset val="100"/>
        <c:baseTimeUnit val="years"/>
      </c:dateAx>
      <c:valAx>
        <c:axId val="2046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380.88</c:v>
                </c:pt>
                <c:pt idx="1">
                  <c:v>409.89</c:v>
                </c:pt>
                <c:pt idx="2">
                  <c:v>418.07</c:v>
                </c:pt>
                <c:pt idx="3">
                  <c:v>425.36</c:v>
                </c:pt>
                <c:pt idx="4">
                  <c:v>379.33</c:v>
                </c:pt>
              </c:numCache>
            </c:numRef>
          </c:val>
        </c:ser>
        <c:dLbls>
          <c:showLegendKey val="0"/>
          <c:showVal val="0"/>
          <c:showCatName val="0"/>
          <c:showSerName val="0"/>
          <c:showPercent val="0"/>
          <c:showBubbleSize val="0"/>
        </c:dLbls>
        <c:gapWidth val="150"/>
        <c:axId val="204631040"/>
        <c:axId val="2046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204631040"/>
        <c:axId val="204637312"/>
      </c:lineChart>
      <c:dateAx>
        <c:axId val="204631040"/>
        <c:scaling>
          <c:orientation val="minMax"/>
        </c:scaling>
        <c:delete val="1"/>
        <c:axPos val="b"/>
        <c:numFmt formatCode="ge" sourceLinked="1"/>
        <c:majorTickMark val="none"/>
        <c:minorTickMark val="none"/>
        <c:tickLblPos val="none"/>
        <c:crossAx val="204637312"/>
        <c:crosses val="autoZero"/>
        <c:auto val="1"/>
        <c:lblOffset val="100"/>
        <c:baseTimeUnit val="years"/>
      </c:dateAx>
      <c:valAx>
        <c:axId val="2046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P89" sqref="BP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京都府　福知山市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D1</v>
      </c>
      <c r="AA8" s="77"/>
      <c r="AB8" s="77"/>
      <c r="AC8" s="77"/>
      <c r="AD8" s="77"/>
      <c r="AE8" s="77"/>
      <c r="AF8" s="77"/>
      <c r="AG8" s="78"/>
      <c r="AH8" s="3"/>
      <c r="AI8" s="79">
        <f>データ!Q6</f>
        <v>80019</v>
      </c>
      <c r="AJ8" s="80"/>
      <c r="AK8" s="80"/>
      <c r="AL8" s="80"/>
      <c r="AM8" s="80"/>
      <c r="AN8" s="80"/>
      <c r="AO8" s="80"/>
      <c r="AP8" s="81"/>
      <c r="AQ8" s="56">
        <f>データ!R6</f>
        <v>552.54</v>
      </c>
      <c r="AR8" s="56"/>
      <c r="AS8" s="56"/>
      <c r="AT8" s="56"/>
      <c r="AU8" s="56"/>
      <c r="AV8" s="56"/>
      <c r="AW8" s="56"/>
      <c r="AX8" s="56"/>
      <c r="AY8" s="56">
        <f>データ!S6</f>
        <v>144.82</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16.45</v>
      </c>
      <c r="S10" s="56"/>
      <c r="T10" s="56"/>
      <c r="U10" s="56"/>
      <c r="V10" s="56"/>
      <c r="W10" s="56"/>
      <c r="X10" s="56"/>
      <c r="Y10" s="56"/>
      <c r="Z10" s="64">
        <f>データ!P6</f>
        <v>3267</v>
      </c>
      <c r="AA10" s="64"/>
      <c r="AB10" s="64"/>
      <c r="AC10" s="64"/>
      <c r="AD10" s="64"/>
      <c r="AE10" s="64"/>
      <c r="AF10" s="64"/>
      <c r="AG10" s="64"/>
      <c r="AH10" s="2"/>
      <c r="AI10" s="64">
        <f>データ!T6</f>
        <v>13080</v>
      </c>
      <c r="AJ10" s="64"/>
      <c r="AK10" s="64"/>
      <c r="AL10" s="64"/>
      <c r="AM10" s="64"/>
      <c r="AN10" s="64"/>
      <c r="AO10" s="64"/>
      <c r="AP10" s="64"/>
      <c r="AQ10" s="56">
        <f>データ!U6</f>
        <v>66.34</v>
      </c>
      <c r="AR10" s="56"/>
      <c r="AS10" s="56"/>
      <c r="AT10" s="56"/>
      <c r="AU10" s="56"/>
      <c r="AV10" s="56"/>
      <c r="AW10" s="56"/>
      <c r="AX10" s="56"/>
      <c r="AY10" s="56">
        <f>データ!V6</f>
        <v>197.17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262013</v>
      </c>
      <c r="D6" s="31">
        <f t="shared" si="3"/>
        <v>47</v>
      </c>
      <c r="E6" s="31">
        <f t="shared" si="3"/>
        <v>1</v>
      </c>
      <c r="F6" s="31">
        <f t="shared" si="3"/>
        <v>0</v>
      </c>
      <c r="G6" s="31">
        <f t="shared" si="3"/>
        <v>0</v>
      </c>
      <c r="H6" s="31" t="str">
        <f t="shared" si="3"/>
        <v>京都府　福知山市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16.45</v>
      </c>
      <c r="P6" s="32">
        <f t="shared" si="3"/>
        <v>3267</v>
      </c>
      <c r="Q6" s="32">
        <f t="shared" si="3"/>
        <v>80019</v>
      </c>
      <c r="R6" s="32">
        <f t="shared" si="3"/>
        <v>552.54</v>
      </c>
      <c r="S6" s="32">
        <f t="shared" si="3"/>
        <v>144.82</v>
      </c>
      <c r="T6" s="32">
        <f t="shared" si="3"/>
        <v>13080</v>
      </c>
      <c r="U6" s="32">
        <f t="shared" si="3"/>
        <v>66.34</v>
      </c>
      <c r="V6" s="32">
        <f t="shared" si="3"/>
        <v>197.17</v>
      </c>
      <c r="W6" s="33">
        <f>IF(W7="",NA(),W7)</f>
        <v>71.31</v>
      </c>
      <c r="X6" s="33">
        <f t="shared" ref="X6:AF6" si="4">IF(X7="",NA(),X7)</f>
        <v>69.3</v>
      </c>
      <c r="Y6" s="33">
        <f t="shared" si="4"/>
        <v>68.11</v>
      </c>
      <c r="Z6" s="33">
        <f t="shared" si="4"/>
        <v>68.02</v>
      </c>
      <c r="AA6" s="33">
        <f t="shared" si="4"/>
        <v>70.14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1563.1</v>
      </c>
      <c r="BE6" s="33">
        <f t="shared" ref="BE6:BM6" si="7">IF(BE7="",NA(),BE7)</f>
        <v>1542.32</v>
      </c>
      <c r="BF6" s="33">
        <f t="shared" si="7"/>
        <v>1313.25</v>
      </c>
      <c r="BG6" s="33">
        <f t="shared" si="7"/>
        <v>1376.93</v>
      </c>
      <c r="BH6" s="33">
        <f t="shared" si="7"/>
        <v>1262.99</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47.16</v>
      </c>
      <c r="BP6" s="33">
        <f t="shared" ref="BP6:BX6" si="8">IF(BP7="",NA(),BP7)</f>
        <v>44.08</v>
      </c>
      <c r="BQ6" s="33">
        <f t="shared" si="8"/>
        <v>44.16</v>
      </c>
      <c r="BR6" s="33">
        <f t="shared" si="8"/>
        <v>44.49</v>
      </c>
      <c r="BS6" s="33">
        <f t="shared" si="8"/>
        <v>50.09</v>
      </c>
      <c r="BT6" s="33">
        <f t="shared" si="8"/>
        <v>54.56</v>
      </c>
      <c r="BU6" s="33">
        <f t="shared" si="8"/>
        <v>54.57</v>
      </c>
      <c r="BV6" s="33">
        <f t="shared" si="8"/>
        <v>54.4</v>
      </c>
      <c r="BW6" s="33">
        <f t="shared" si="8"/>
        <v>54.45</v>
      </c>
      <c r="BX6" s="33">
        <f t="shared" si="8"/>
        <v>54.33</v>
      </c>
      <c r="BY6" s="32" t="str">
        <f>IF(BY7="","",IF(BY7="-","【-】","【"&amp;SUBSTITUTE(TEXT(BY7,"#,##0.00"),"-","△")&amp;"】"))</f>
        <v>【33.35】</v>
      </c>
      <c r="BZ6" s="33">
        <f>IF(BZ7="",NA(),BZ7)</f>
        <v>380.88</v>
      </c>
      <c r="CA6" s="33">
        <f t="shared" ref="CA6:CI6" si="9">IF(CA7="",NA(),CA7)</f>
        <v>409.89</v>
      </c>
      <c r="CB6" s="33">
        <f t="shared" si="9"/>
        <v>418.07</v>
      </c>
      <c r="CC6" s="33">
        <f t="shared" si="9"/>
        <v>425.36</v>
      </c>
      <c r="CD6" s="33">
        <f t="shared" si="9"/>
        <v>379.33</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60.54</v>
      </c>
      <c r="CL6" s="33">
        <f t="shared" ref="CL6:CT6" si="10">IF(CL7="",NA(),CL7)</f>
        <v>59.78</v>
      </c>
      <c r="CM6" s="33">
        <f t="shared" si="10"/>
        <v>60.81</v>
      </c>
      <c r="CN6" s="33">
        <f t="shared" si="10"/>
        <v>58.08</v>
      </c>
      <c r="CO6" s="33">
        <f t="shared" si="10"/>
        <v>59.1</v>
      </c>
      <c r="CP6" s="33">
        <f t="shared" si="10"/>
        <v>64.3</v>
      </c>
      <c r="CQ6" s="33">
        <f t="shared" si="10"/>
        <v>63.99</v>
      </c>
      <c r="CR6" s="33">
        <f t="shared" si="10"/>
        <v>62.01</v>
      </c>
      <c r="CS6" s="33">
        <f t="shared" si="10"/>
        <v>60.68</v>
      </c>
      <c r="CT6" s="33">
        <f t="shared" si="10"/>
        <v>59.87</v>
      </c>
      <c r="CU6" s="32" t="str">
        <f>IF(CU7="","",IF(CU7="-","【-】","【"&amp;SUBSTITUTE(TEXT(CU7,"#,##0.00"),"-","△")&amp;"】"))</f>
        <v>【57.58】</v>
      </c>
      <c r="CV6" s="33">
        <f>IF(CV7="",NA(),CV7)</f>
        <v>82.7</v>
      </c>
      <c r="CW6" s="33">
        <f t="shared" ref="CW6:DE6" si="11">IF(CW7="",NA(),CW7)</f>
        <v>82.53</v>
      </c>
      <c r="CX6" s="33">
        <f t="shared" si="11"/>
        <v>79.650000000000006</v>
      </c>
      <c r="CY6" s="33">
        <f t="shared" si="11"/>
        <v>75.489999999999995</v>
      </c>
      <c r="CZ6" s="33">
        <f t="shared" si="11"/>
        <v>79.260000000000005</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0.22</v>
      </c>
      <c r="ED6" s="33">
        <f t="shared" ref="ED6:EL6" si="14">IF(ED7="",NA(),ED7)</f>
        <v>0.05</v>
      </c>
      <c r="EE6" s="33">
        <f t="shared" si="14"/>
        <v>0.01</v>
      </c>
      <c r="EF6" s="33">
        <f t="shared" si="14"/>
        <v>0.17</v>
      </c>
      <c r="EG6" s="33">
        <f t="shared" si="14"/>
        <v>0.34</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262013</v>
      </c>
      <c r="D7" s="35">
        <v>47</v>
      </c>
      <c r="E7" s="35">
        <v>1</v>
      </c>
      <c r="F7" s="35">
        <v>0</v>
      </c>
      <c r="G7" s="35">
        <v>0</v>
      </c>
      <c r="H7" s="35" t="s">
        <v>93</v>
      </c>
      <c r="I7" s="35" t="s">
        <v>94</v>
      </c>
      <c r="J7" s="35" t="s">
        <v>95</v>
      </c>
      <c r="K7" s="35" t="s">
        <v>96</v>
      </c>
      <c r="L7" s="35" t="s">
        <v>97</v>
      </c>
      <c r="M7" s="36" t="s">
        <v>98</v>
      </c>
      <c r="N7" s="36" t="s">
        <v>99</v>
      </c>
      <c r="O7" s="36">
        <v>16.45</v>
      </c>
      <c r="P7" s="36">
        <v>3267</v>
      </c>
      <c r="Q7" s="36">
        <v>80019</v>
      </c>
      <c r="R7" s="36">
        <v>552.54</v>
      </c>
      <c r="S7" s="36">
        <v>144.82</v>
      </c>
      <c r="T7" s="36">
        <v>13080</v>
      </c>
      <c r="U7" s="36">
        <v>66.34</v>
      </c>
      <c r="V7" s="36">
        <v>197.17</v>
      </c>
      <c r="W7" s="36">
        <v>71.31</v>
      </c>
      <c r="X7" s="36">
        <v>69.3</v>
      </c>
      <c r="Y7" s="36">
        <v>68.11</v>
      </c>
      <c r="Z7" s="36">
        <v>68.02</v>
      </c>
      <c r="AA7" s="36">
        <v>70.14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1563.1</v>
      </c>
      <c r="BE7" s="36">
        <v>1542.32</v>
      </c>
      <c r="BF7" s="36">
        <v>1313.25</v>
      </c>
      <c r="BG7" s="36">
        <v>1376.93</v>
      </c>
      <c r="BH7" s="36">
        <v>1262.99</v>
      </c>
      <c r="BI7" s="36">
        <v>1355.28</v>
      </c>
      <c r="BJ7" s="36">
        <v>1321.78</v>
      </c>
      <c r="BK7" s="36">
        <v>1326.51</v>
      </c>
      <c r="BL7" s="36">
        <v>1285.3599999999999</v>
      </c>
      <c r="BM7" s="36">
        <v>1246.73</v>
      </c>
      <c r="BN7" s="36">
        <v>1242.9000000000001</v>
      </c>
      <c r="BO7" s="36">
        <v>47.16</v>
      </c>
      <c r="BP7" s="36">
        <v>44.08</v>
      </c>
      <c r="BQ7" s="36">
        <v>44.16</v>
      </c>
      <c r="BR7" s="36">
        <v>44.49</v>
      </c>
      <c r="BS7" s="36">
        <v>50.09</v>
      </c>
      <c r="BT7" s="36">
        <v>54.56</v>
      </c>
      <c r="BU7" s="36">
        <v>54.57</v>
      </c>
      <c r="BV7" s="36">
        <v>54.4</v>
      </c>
      <c r="BW7" s="36">
        <v>54.45</v>
      </c>
      <c r="BX7" s="36">
        <v>54.33</v>
      </c>
      <c r="BY7" s="36">
        <v>33.35</v>
      </c>
      <c r="BZ7" s="36">
        <v>380.88</v>
      </c>
      <c r="CA7" s="36">
        <v>409.89</v>
      </c>
      <c r="CB7" s="36">
        <v>418.07</v>
      </c>
      <c r="CC7" s="36">
        <v>425.36</v>
      </c>
      <c r="CD7" s="36">
        <v>379.33</v>
      </c>
      <c r="CE7" s="36">
        <v>314.44</v>
      </c>
      <c r="CF7" s="36">
        <v>318.02999999999997</v>
      </c>
      <c r="CG7" s="36">
        <v>325.14</v>
      </c>
      <c r="CH7" s="36">
        <v>332.75</v>
      </c>
      <c r="CI7" s="36">
        <v>341.05</v>
      </c>
      <c r="CJ7" s="36">
        <v>524.69000000000005</v>
      </c>
      <c r="CK7" s="36">
        <v>60.54</v>
      </c>
      <c r="CL7" s="36">
        <v>59.78</v>
      </c>
      <c r="CM7" s="36">
        <v>60.81</v>
      </c>
      <c r="CN7" s="36">
        <v>58.08</v>
      </c>
      <c r="CO7" s="36">
        <v>59.1</v>
      </c>
      <c r="CP7" s="36">
        <v>64.3</v>
      </c>
      <c r="CQ7" s="36">
        <v>63.99</v>
      </c>
      <c r="CR7" s="36">
        <v>62.01</v>
      </c>
      <c r="CS7" s="36">
        <v>60.68</v>
      </c>
      <c r="CT7" s="36">
        <v>59.87</v>
      </c>
      <c r="CU7" s="36">
        <v>57.58</v>
      </c>
      <c r="CV7" s="36">
        <v>82.7</v>
      </c>
      <c r="CW7" s="36">
        <v>82.53</v>
      </c>
      <c r="CX7" s="36">
        <v>79.650000000000006</v>
      </c>
      <c r="CY7" s="36">
        <v>75.489999999999995</v>
      </c>
      <c r="CZ7" s="36">
        <v>79.260000000000005</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0.22</v>
      </c>
      <c r="ED7" s="36">
        <v>0.05</v>
      </c>
      <c r="EE7" s="36">
        <v>0.01</v>
      </c>
      <c r="EF7" s="36">
        <v>0.17</v>
      </c>
      <c r="EG7" s="36">
        <v>0.34</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2017-02-17T11:34:13Z</cp:lastPrinted>
  <dcterms:created xsi:type="dcterms:W3CDTF">2016-12-02T02:19:32Z</dcterms:created>
  <dcterms:modified xsi:type="dcterms:W3CDTF">2017-02-17T11:34:14Z</dcterms:modified>
</cp:coreProperties>
</file>