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8430" yWindow="465" windowWidth="1932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<sst xmlns="http://schemas.openxmlformats.org/spreadsheetml/2006/main" count="225" uniqueCount="110">
  <si>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</si>
  <si>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</si>
  <si>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</si>
  <si>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</si>
  <si>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</si>
  <si>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</si>
  <si>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</si>
  <si>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</si>
  <si>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</si>
  <si>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</si>
  <si>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</si>
  <si>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</si>
  <si>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</si>
  <si>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</si>
  <si>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</si>
  <si>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</si>
  <si>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</si>
  <si>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</si>
  <si>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</si>
  <si>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</si>
  <si>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</si>
  <si>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</si>
  <si>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</si>
  <si>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</si>
  <si>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</si>
  <si>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</si>
  <si>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</si>
  <si>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</si>
  <si>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</si>
  <si>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</si>
  <si>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</si>
  <si>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</si>
  <si>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</si>
  <si>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</si>
  <si>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</si>
  <si>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</si>
  <si>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</si>
  <si>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</si>
  <si>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</si>
  <si>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</si>
  <si>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</si>
  <si>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</si>
  <si>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</si>
  <si>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</si>
  <si>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</si>
  <si>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</si>
  <si>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</si>
  <si>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</si>
  <si>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</si>
  <si>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</si>
  <si>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</si>
  <si>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</si>
  <si>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</si>
  <si>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</si>
  <si>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</si>
  <si>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</si>
  <si>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</si>
  <si>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</si>
  <si>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</si>
  <si>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</si>
  <si>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</si>
  <si>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</si>
  <si>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</si>
  <si>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</si>
  <si>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</si>
  <si>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</si>
  <si>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</si>
  <si>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</si>
  <si>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</si>
  <si>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</si>
  <si>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</si>
  <si>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</si>
  <si>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</si>
  <si>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</si>
  <si>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</si>
  <si>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</si>
  <si>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</si>
  <si>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</si>
  <si>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</si>
  <si>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</si>
  <si>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</si>
  <si>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</si>
  <si>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</si>
  <si>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</si>
  <si>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</si>
  <si>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</si>
  <si>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</si>
  <si>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</si>
  <si>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</si>
  <si>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</si>
  <si>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</si>
  <si>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</si>
  <si>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</si>
  <si>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</si>
  <si>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</si>
  <si>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</si>
  <si>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与謝野町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</si>
  <si>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</si>
  <si>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</si>
  <si>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</si>
  <si>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</si>
  <si>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</si>
  <si>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</si>
  <si>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</si>
  <si>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</si>
  <si>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</si>
  <si>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</si>
  <si>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</si>
  <si>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与謝野町の特定環境保全公共下水道事業は、収益的収支比率が100％を大幅に下回っていることや、類似団体と比較して、企業債残高対事業規模比率が高く、経費回収率が低い等、効率の悪い経営となっています。
　これらの要因は、処理区域内人口一人当たりの投資額が多いことや、平成７年度の供用開始以来一度も使用料改定を実施していないことに加え、平成１８年の３町合併時に使用料を一番低い町に統一したことが考えられます。
　よって、経営の健全性、効率性の向上を図るために、今後も引き続き文書による下水道接続依頼を実施するとともに、新たに戸別訪問を実施するなどの水洗化普及活動に尽力し、水洗化人口の増加による「経営の効率性」の向上を目指します。また、当町は、流域下水道であり、京都府が処理場の運営を実施していますが、すでに、包括的民間委託を実施されており、これ以上の経費の削減は困難な状況であることを考慮し、今後は、適正な使用料とするため、計画的に使用料の値上げを実施し、「経営の健全性」の向上に努める必要があります。
　併せて、公営企業会計への移行を集中取組期間内に実施し、財政の見える化により、使用料収益に対する費用を明確化する等の説明責任を果たしていきたいと思います。</t>
    <phoneticPr fontId="4"/>
  </si>
  <si>
    <t>○適正な料金の設定
　・計画的な使用料の値上げの実施
○水洗化率の向上
　・戸別訪問の実施
　・未接続世帯へ文書による啓発の実施</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</si>
</sst>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876096"/>
        <c:axId val="8421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83876096"/>
        <c:axId val="84214144"/>
      </c:lineChart>
      <c:dateAx>
        <c:axId val="83876096"/>
        <c:scaling>
          <c:orientation val="minMax"/>
        </c:scaling>
        <c:delete val="1"/>
        <c:axPos val="b"/>
        <c:numFmt formatCode="ge" sourceLinked="1"/>
        <c:majorTickMark val="none"/>
        <c:minorTickMark val="none"/>
        <c:tickLblPos val="none"/>
        <c:crossAx val="84214144"/>
        <c:crosses val="autoZero"/>
        <c:auto val="1"/>
        <c:lblOffset val="100"/>
        <c:baseTimeUnit val="years"/>
      </c:dateAx>
      <c:valAx>
        <c:axId val="8421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7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928576"/>
        <c:axId val="8593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85928576"/>
        <c:axId val="85938944"/>
      </c:lineChart>
      <c:dateAx>
        <c:axId val="85928576"/>
        <c:scaling>
          <c:orientation val="minMax"/>
        </c:scaling>
        <c:delete val="1"/>
        <c:axPos val="b"/>
        <c:numFmt formatCode="ge" sourceLinked="1"/>
        <c:majorTickMark val="none"/>
        <c:minorTickMark val="none"/>
        <c:tickLblPos val="none"/>
        <c:crossAx val="85938944"/>
        <c:crosses val="autoZero"/>
        <c:auto val="1"/>
        <c:lblOffset val="100"/>
        <c:baseTimeUnit val="years"/>
      </c:dateAx>
      <c:valAx>
        <c:axId val="8593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2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57.19</c:v>
                </c:pt>
                <c:pt idx="1">
                  <c:v>55.74</c:v>
                </c:pt>
                <c:pt idx="2">
                  <c:v>61.95</c:v>
                </c:pt>
                <c:pt idx="3">
                  <c:v>64.260000000000005</c:v>
                </c:pt>
                <c:pt idx="4">
                  <c:v>66.430000000000007</c:v>
                </c:pt>
              </c:numCache>
            </c:numRef>
          </c:val>
        </c:ser>
        <c:dLbls>
          <c:showLegendKey val="0"/>
          <c:showVal val="0"/>
          <c:showCatName val="0"/>
          <c:showSerName val="0"/>
          <c:showPercent val="0"/>
          <c:showBubbleSize val="0"/>
        </c:dLbls>
        <c:gapWidth val="150"/>
        <c:axId val="85956864"/>
        <c:axId val="8597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85956864"/>
        <c:axId val="85979520"/>
      </c:lineChart>
      <c:dateAx>
        <c:axId val="85956864"/>
        <c:scaling>
          <c:orientation val="minMax"/>
        </c:scaling>
        <c:delete val="1"/>
        <c:axPos val="b"/>
        <c:numFmt formatCode="ge" sourceLinked="1"/>
        <c:majorTickMark val="none"/>
        <c:minorTickMark val="none"/>
        <c:tickLblPos val="none"/>
        <c:crossAx val="85979520"/>
        <c:crosses val="autoZero"/>
        <c:auto val="1"/>
        <c:lblOffset val="100"/>
        <c:baseTimeUnit val="years"/>
      </c:dateAx>
      <c:valAx>
        <c:axId val="8597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5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54.66</c:v>
                </c:pt>
                <c:pt idx="1">
                  <c:v>54.82</c:v>
                </c:pt>
                <c:pt idx="2">
                  <c:v>52.15</c:v>
                </c:pt>
                <c:pt idx="3">
                  <c:v>49.55</c:v>
                </c:pt>
                <c:pt idx="4">
                  <c:v>47.04</c:v>
                </c:pt>
              </c:numCache>
            </c:numRef>
          </c:val>
        </c:ser>
        <c:dLbls>
          <c:showLegendKey val="0"/>
          <c:showVal val="0"/>
          <c:showCatName val="0"/>
          <c:showSerName val="0"/>
          <c:showPercent val="0"/>
          <c:showBubbleSize val="0"/>
        </c:dLbls>
        <c:gapWidth val="150"/>
        <c:axId val="84248448"/>
        <c:axId val="8425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248448"/>
        <c:axId val="84258816"/>
      </c:lineChart>
      <c:dateAx>
        <c:axId val="84248448"/>
        <c:scaling>
          <c:orientation val="minMax"/>
        </c:scaling>
        <c:delete val="1"/>
        <c:axPos val="b"/>
        <c:numFmt formatCode="ge" sourceLinked="1"/>
        <c:majorTickMark val="none"/>
        <c:minorTickMark val="none"/>
        <c:tickLblPos val="none"/>
        <c:crossAx val="84258816"/>
        <c:crosses val="autoZero"/>
        <c:auto val="1"/>
        <c:lblOffset val="100"/>
        <c:baseTimeUnit val="years"/>
      </c:dateAx>
      <c:valAx>
        <c:axId val="8425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4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420096"/>
        <c:axId val="8442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420096"/>
        <c:axId val="84422016"/>
      </c:lineChart>
      <c:dateAx>
        <c:axId val="84420096"/>
        <c:scaling>
          <c:orientation val="minMax"/>
        </c:scaling>
        <c:delete val="1"/>
        <c:axPos val="b"/>
        <c:numFmt formatCode="ge" sourceLinked="1"/>
        <c:majorTickMark val="none"/>
        <c:minorTickMark val="none"/>
        <c:tickLblPos val="none"/>
        <c:crossAx val="84422016"/>
        <c:crosses val="autoZero"/>
        <c:auto val="1"/>
        <c:lblOffset val="100"/>
        <c:baseTimeUnit val="years"/>
      </c:dateAx>
      <c:valAx>
        <c:axId val="8442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2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445824"/>
        <c:axId val="8446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445824"/>
        <c:axId val="84460288"/>
      </c:lineChart>
      <c:dateAx>
        <c:axId val="84445824"/>
        <c:scaling>
          <c:orientation val="minMax"/>
        </c:scaling>
        <c:delete val="1"/>
        <c:axPos val="b"/>
        <c:numFmt formatCode="ge" sourceLinked="1"/>
        <c:majorTickMark val="none"/>
        <c:minorTickMark val="none"/>
        <c:tickLblPos val="none"/>
        <c:crossAx val="84460288"/>
        <c:crosses val="autoZero"/>
        <c:auto val="1"/>
        <c:lblOffset val="100"/>
        <c:baseTimeUnit val="years"/>
      </c:dateAx>
      <c:valAx>
        <c:axId val="8446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4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662720"/>
        <c:axId val="856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662720"/>
        <c:axId val="85693568"/>
      </c:lineChart>
      <c:dateAx>
        <c:axId val="85662720"/>
        <c:scaling>
          <c:orientation val="minMax"/>
        </c:scaling>
        <c:delete val="1"/>
        <c:axPos val="b"/>
        <c:numFmt formatCode="ge" sourceLinked="1"/>
        <c:majorTickMark val="none"/>
        <c:minorTickMark val="none"/>
        <c:tickLblPos val="none"/>
        <c:crossAx val="85693568"/>
        <c:crosses val="autoZero"/>
        <c:auto val="1"/>
        <c:lblOffset val="100"/>
        <c:baseTimeUnit val="years"/>
      </c:dateAx>
      <c:valAx>
        <c:axId val="8569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6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723776"/>
        <c:axId val="8573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723776"/>
        <c:axId val="85730048"/>
      </c:lineChart>
      <c:dateAx>
        <c:axId val="85723776"/>
        <c:scaling>
          <c:orientation val="minMax"/>
        </c:scaling>
        <c:delete val="1"/>
        <c:axPos val="b"/>
        <c:numFmt formatCode="ge" sourceLinked="1"/>
        <c:majorTickMark val="none"/>
        <c:minorTickMark val="none"/>
        <c:tickLblPos val="none"/>
        <c:crossAx val="85730048"/>
        <c:crosses val="autoZero"/>
        <c:auto val="1"/>
        <c:lblOffset val="100"/>
        <c:baseTimeUnit val="years"/>
      </c:dateAx>
      <c:valAx>
        <c:axId val="8573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2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4091.04</c:v>
                </c:pt>
                <c:pt idx="1">
                  <c:v>3929.86</c:v>
                </c:pt>
                <c:pt idx="2">
                  <c:v>3756.41</c:v>
                </c:pt>
                <c:pt idx="3">
                  <c:v>3478.09</c:v>
                </c:pt>
                <c:pt idx="4">
                  <c:v>3222.4</c:v>
                </c:pt>
              </c:numCache>
            </c:numRef>
          </c:val>
        </c:ser>
        <c:dLbls>
          <c:showLegendKey val="0"/>
          <c:showVal val="0"/>
          <c:showCatName val="0"/>
          <c:showSerName val="0"/>
          <c:showPercent val="0"/>
          <c:showBubbleSize val="0"/>
        </c:dLbls>
        <c:gapWidth val="150"/>
        <c:axId val="85771008"/>
        <c:axId val="8577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85771008"/>
        <c:axId val="85772928"/>
      </c:lineChart>
      <c:dateAx>
        <c:axId val="85771008"/>
        <c:scaling>
          <c:orientation val="minMax"/>
        </c:scaling>
        <c:delete val="1"/>
        <c:axPos val="b"/>
        <c:numFmt formatCode="ge" sourceLinked="1"/>
        <c:majorTickMark val="none"/>
        <c:minorTickMark val="none"/>
        <c:tickLblPos val="none"/>
        <c:crossAx val="85772928"/>
        <c:crosses val="autoZero"/>
        <c:auto val="1"/>
        <c:lblOffset val="100"/>
        <c:baseTimeUnit val="years"/>
      </c:dateAx>
      <c:valAx>
        <c:axId val="8577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7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38.69</c:v>
                </c:pt>
                <c:pt idx="1">
                  <c:v>38.03</c:v>
                </c:pt>
                <c:pt idx="2">
                  <c:v>35.630000000000003</c:v>
                </c:pt>
                <c:pt idx="3">
                  <c:v>36.700000000000003</c:v>
                </c:pt>
                <c:pt idx="4">
                  <c:v>34.83</c:v>
                </c:pt>
              </c:numCache>
            </c:numRef>
          </c:val>
        </c:ser>
        <c:dLbls>
          <c:showLegendKey val="0"/>
          <c:showVal val="0"/>
          <c:showCatName val="0"/>
          <c:showSerName val="0"/>
          <c:showPercent val="0"/>
          <c:showBubbleSize val="0"/>
        </c:dLbls>
        <c:gapWidth val="150"/>
        <c:axId val="85807104"/>
        <c:axId val="8580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85807104"/>
        <c:axId val="85809024"/>
      </c:lineChart>
      <c:dateAx>
        <c:axId val="85807104"/>
        <c:scaling>
          <c:orientation val="minMax"/>
        </c:scaling>
        <c:delete val="1"/>
        <c:axPos val="b"/>
        <c:numFmt formatCode="ge" sourceLinked="1"/>
        <c:majorTickMark val="none"/>
        <c:minorTickMark val="none"/>
        <c:tickLblPos val="none"/>
        <c:crossAx val="85809024"/>
        <c:crosses val="autoZero"/>
        <c:auto val="1"/>
        <c:lblOffset val="100"/>
        <c:baseTimeUnit val="years"/>
      </c:dateAx>
      <c:valAx>
        <c:axId val="8580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0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355.03</c:v>
                </c:pt>
                <c:pt idx="1">
                  <c:v>362.17</c:v>
                </c:pt>
                <c:pt idx="2">
                  <c:v>384.74</c:v>
                </c:pt>
                <c:pt idx="3">
                  <c:v>379.94</c:v>
                </c:pt>
                <c:pt idx="4">
                  <c:v>411.44</c:v>
                </c:pt>
              </c:numCache>
            </c:numRef>
          </c:val>
        </c:ser>
        <c:dLbls>
          <c:showLegendKey val="0"/>
          <c:showVal val="0"/>
          <c:showCatName val="0"/>
          <c:showSerName val="0"/>
          <c:showPercent val="0"/>
          <c:showBubbleSize val="0"/>
        </c:dLbls>
        <c:gapWidth val="150"/>
        <c:axId val="85838848"/>
        <c:axId val="8584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85838848"/>
        <c:axId val="85841024"/>
      </c:lineChart>
      <c:dateAx>
        <c:axId val="85838848"/>
        <c:scaling>
          <c:orientation val="minMax"/>
        </c:scaling>
        <c:delete val="1"/>
        <c:axPos val="b"/>
        <c:numFmt formatCode="ge" sourceLinked="1"/>
        <c:majorTickMark val="none"/>
        <c:minorTickMark val="none"/>
        <c:tickLblPos val="none"/>
        <c:crossAx val="85841024"/>
        <c:crosses val="autoZero"/>
        <c:auto val="1"/>
        <c:lblOffset val="100"/>
        <c:baseTimeUnit val="years"/>
      </c:dateAx>
      <c:valAx>
        <c:axId val="8584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3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京都府　与謝野町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23318</v>
      </c>
      <c r="AM8" s="64"/>
      <c r="AN8" s="64"/>
      <c r="AO8" s="64"/>
      <c r="AP8" s="64"/>
      <c r="AQ8" s="64"/>
      <c r="AR8" s="64"/>
      <c r="AS8" s="64"/>
      <c r="AT8" s="63">
        <f>データ!S6</f>
        <v>108.38</v>
      </c>
      <c r="AU8" s="63"/>
      <c r="AV8" s="63"/>
      <c r="AW8" s="63"/>
      <c r="AX8" s="63"/>
      <c r="AY8" s="63"/>
      <c r="AZ8" s="63"/>
      <c r="BA8" s="63"/>
      <c r="BB8" s="63">
        <f>データ!T6</f>
        <v>215.15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67.930000000000007</v>
      </c>
      <c r="Q10" s="63"/>
      <c r="R10" s="63"/>
      <c r="S10" s="63"/>
      <c r="T10" s="63"/>
      <c r="U10" s="63"/>
      <c r="V10" s="63"/>
      <c r="W10" s="63">
        <f>データ!P6</f>
        <v>96.27</v>
      </c>
      <c r="X10" s="63"/>
      <c r="Y10" s="63"/>
      <c r="Z10" s="63"/>
      <c r="AA10" s="63"/>
      <c r="AB10" s="63"/>
      <c r="AC10" s="63"/>
      <c r="AD10" s="64">
        <f>データ!Q6</f>
        <v>2468</v>
      </c>
      <c r="AE10" s="64"/>
      <c r="AF10" s="64"/>
      <c r="AG10" s="64"/>
      <c r="AH10" s="64"/>
      <c r="AI10" s="64"/>
      <c r="AJ10" s="64"/>
      <c r="AK10" s="2"/>
      <c r="AL10" s="64">
        <f>データ!U6</f>
        <v>15737</v>
      </c>
      <c r="AM10" s="64"/>
      <c r="AN10" s="64"/>
      <c r="AO10" s="64"/>
      <c r="AP10" s="64"/>
      <c r="AQ10" s="64"/>
      <c r="AR10" s="64"/>
      <c r="AS10" s="64"/>
      <c r="AT10" s="63">
        <f>データ!V6</f>
        <v>5.81</v>
      </c>
      <c r="AU10" s="63"/>
      <c r="AV10" s="63"/>
      <c r="AW10" s="63"/>
      <c r="AX10" s="63"/>
      <c r="AY10" s="63"/>
      <c r="AZ10" s="63"/>
      <c r="BA10" s="63"/>
      <c r="BB10" s="63">
        <f>データ!W6</f>
        <v>2708.61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264652</v>
      </c>
      <c r="D6" s="31">
        <f t="shared" si="3"/>
        <v>47</v>
      </c>
      <c r="E6" s="31">
        <f t="shared" si="3"/>
        <v>17</v>
      </c>
      <c r="F6" s="31">
        <f t="shared" si="3"/>
        <v>4</v>
      </c>
      <c r="G6" s="31">
        <f t="shared" si="3"/>
        <v>0</v>
      </c>
      <c r="H6" s="31" t="str">
        <f t="shared" si="3"/>
        <v>京都府　与謝野町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67.930000000000007</v>
      </c>
      <c r="P6" s="32">
        <f t="shared" si="3"/>
        <v>96.27</v>
      </c>
      <c r="Q6" s="32">
        <f t="shared" si="3"/>
        <v>2468</v>
      </c>
      <c r="R6" s="32">
        <f t="shared" si="3"/>
        <v>23318</v>
      </c>
      <c r="S6" s="32">
        <f t="shared" si="3"/>
        <v>108.38</v>
      </c>
      <c r="T6" s="32">
        <f t="shared" si="3"/>
        <v>215.15</v>
      </c>
      <c r="U6" s="32">
        <f t="shared" si="3"/>
        <v>15737</v>
      </c>
      <c r="V6" s="32">
        <f t="shared" si="3"/>
        <v>5.81</v>
      </c>
      <c r="W6" s="32">
        <f t="shared" si="3"/>
        <v>2708.61</v>
      </c>
      <c r="X6" s="33">
        <f>IF(X7="",NA(),X7)</f>
        <v>54.66</v>
      </c>
      <c r="Y6" s="33">
        <f t="shared" ref="Y6:AG6" si="4">IF(Y7="",NA(),Y7)</f>
        <v>54.82</v>
      </c>
      <c r="Z6" s="33">
        <f t="shared" si="4"/>
        <v>52.15</v>
      </c>
      <c r="AA6" s="33">
        <f t="shared" si="4"/>
        <v>49.55</v>
      </c>
      <c r="AB6" s="33">
        <f t="shared" si="4"/>
        <v>47.04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4091.04</v>
      </c>
      <c r="BF6" s="33">
        <f t="shared" ref="BF6:BN6" si="7">IF(BF7="",NA(),BF7)</f>
        <v>3929.86</v>
      </c>
      <c r="BG6" s="33">
        <f t="shared" si="7"/>
        <v>3756.41</v>
      </c>
      <c r="BH6" s="33">
        <f t="shared" si="7"/>
        <v>3478.09</v>
      </c>
      <c r="BI6" s="33">
        <f t="shared" si="7"/>
        <v>3222.4</v>
      </c>
      <c r="BJ6" s="33">
        <f t="shared" si="7"/>
        <v>1812.65</v>
      </c>
      <c r="BK6" s="33">
        <f t="shared" si="7"/>
        <v>1764.87</v>
      </c>
      <c r="BL6" s="33">
        <f t="shared" si="7"/>
        <v>1622.51</v>
      </c>
      <c r="BM6" s="33">
        <f t="shared" si="7"/>
        <v>1569.13</v>
      </c>
      <c r="BN6" s="33">
        <f t="shared" si="7"/>
        <v>1436</v>
      </c>
      <c r="BO6" s="32" t="str">
        <f>IF(BO7="","",IF(BO7="-","【-】","【"&amp;SUBSTITUTE(TEXT(BO7,"#,##0.00"),"-","△")&amp;"】"))</f>
        <v>【1,479.31】</v>
      </c>
      <c r="BP6" s="33">
        <f>IF(BP7="",NA(),BP7)</f>
        <v>38.69</v>
      </c>
      <c r="BQ6" s="33">
        <f t="shared" ref="BQ6:BY6" si="8">IF(BQ7="",NA(),BQ7)</f>
        <v>38.03</v>
      </c>
      <c r="BR6" s="33">
        <f t="shared" si="8"/>
        <v>35.630000000000003</v>
      </c>
      <c r="BS6" s="33">
        <f t="shared" si="8"/>
        <v>36.700000000000003</v>
      </c>
      <c r="BT6" s="33">
        <f t="shared" si="8"/>
        <v>34.83</v>
      </c>
      <c r="BU6" s="33">
        <f t="shared" si="8"/>
        <v>59.35</v>
      </c>
      <c r="BV6" s="33">
        <f t="shared" si="8"/>
        <v>60.75</v>
      </c>
      <c r="BW6" s="33">
        <f t="shared" si="8"/>
        <v>62.83</v>
      </c>
      <c r="BX6" s="33">
        <f t="shared" si="8"/>
        <v>64.63</v>
      </c>
      <c r="BY6" s="33">
        <f t="shared" si="8"/>
        <v>66.56</v>
      </c>
      <c r="BZ6" s="32" t="str">
        <f>IF(BZ7="","",IF(BZ7="-","【-】","【"&amp;SUBSTITUTE(TEXT(BZ7,"#,##0.00"),"-","△")&amp;"】"))</f>
        <v>【63.50】</v>
      </c>
      <c r="CA6" s="33">
        <f>IF(CA7="",NA(),CA7)</f>
        <v>355.03</v>
      </c>
      <c r="CB6" s="33">
        <f t="shared" ref="CB6:CJ6" si="9">IF(CB7="",NA(),CB7)</f>
        <v>362.17</v>
      </c>
      <c r="CC6" s="33">
        <f t="shared" si="9"/>
        <v>384.74</v>
      </c>
      <c r="CD6" s="33">
        <f t="shared" si="9"/>
        <v>379.94</v>
      </c>
      <c r="CE6" s="33">
        <f t="shared" si="9"/>
        <v>411.44</v>
      </c>
      <c r="CF6" s="33">
        <f t="shared" si="9"/>
        <v>260.48</v>
      </c>
      <c r="CG6" s="33">
        <f t="shared" si="9"/>
        <v>256</v>
      </c>
      <c r="CH6" s="33">
        <f t="shared" si="9"/>
        <v>250.43</v>
      </c>
      <c r="CI6" s="33">
        <f t="shared" si="9"/>
        <v>245.75</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40.56</v>
      </c>
      <c r="CR6" s="33">
        <f t="shared" si="10"/>
        <v>41.59</v>
      </c>
      <c r="CS6" s="33">
        <f t="shared" si="10"/>
        <v>42.31</v>
      </c>
      <c r="CT6" s="33">
        <f t="shared" si="10"/>
        <v>43.65</v>
      </c>
      <c r="CU6" s="33">
        <f t="shared" si="10"/>
        <v>43.58</v>
      </c>
      <c r="CV6" s="32" t="str">
        <f>IF(CV7="","",IF(CV7="-","【-】","【"&amp;SUBSTITUTE(TEXT(CV7,"#,##0.00"),"-","△")&amp;"】"))</f>
        <v>【41.06】</v>
      </c>
      <c r="CW6" s="33">
        <f>IF(CW7="",NA(),CW7)</f>
        <v>57.19</v>
      </c>
      <c r="CX6" s="33">
        <f t="shared" ref="CX6:DF6" si="11">IF(CX7="",NA(),CX7)</f>
        <v>55.74</v>
      </c>
      <c r="CY6" s="33">
        <f t="shared" si="11"/>
        <v>61.95</v>
      </c>
      <c r="CZ6" s="33">
        <f t="shared" si="11"/>
        <v>64.260000000000005</v>
      </c>
      <c r="DA6" s="33">
        <f t="shared" si="11"/>
        <v>66.430000000000007</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264652</v>
      </c>
      <c r="D7" s="35">
        <v>47</v>
      </c>
      <c r="E7" s="35">
        <v>17</v>
      </c>
      <c r="F7" s="35">
        <v>4</v>
      </c>
      <c r="G7" s="35">
        <v>0</v>
      </c>
      <c r="H7" s="35" t="s">
        <v>96</v>
      </c>
      <c r="I7" s="35" t="s">
        <v>97</v>
      </c>
      <c r="J7" s="35" t="s">
        <v>98</v>
      </c>
      <c r="K7" s="35" t="s">
        <v>99</v>
      </c>
      <c r="L7" s="35" t="s">
        <v>100</v>
      </c>
      <c r="M7" s="36" t="s">
        <v>101</v>
      </c>
      <c r="N7" s="36" t="s">
        <v>102</v>
      </c>
      <c r="O7" s="36">
        <v>67.930000000000007</v>
      </c>
      <c r="P7" s="36">
        <v>96.27</v>
      </c>
      <c r="Q7" s="36">
        <v>2468</v>
      </c>
      <c r="R7" s="36">
        <v>23318</v>
      </c>
      <c r="S7" s="36">
        <v>108.38</v>
      </c>
      <c r="T7" s="36">
        <v>215.15</v>
      </c>
      <c r="U7" s="36">
        <v>15737</v>
      </c>
      <c r="V7" s="36">
        <v>5.81</v>
      </c>
      <c r="W7" s="36">
        <v>2708.61</v>
      </c>
      <c r="X7" s="36">
        <v>54.66</v>
      </c>
      <c r="Y7" s="36">
        <v>54.82</v>
      </c>
      <c r="Z7" s="36">
        <v>52.15</v>
      </c>
      <c r="AA7" s="36">
        <v>49.55</v>
      </c>
      <c r="AB7" s="36">
        <v>47.04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4091.04</v>
      </c>
      <c r="BF7" s="36">
        <v>3929.86</v>
      </c>
      <c r="BG7" s="36">
        <v>3756.41</v>
      </c>
      <c r="BH7" s="36">
        <v>3478.09</v>
      </c>
      <c r="BI7" s="36">
        <v>3222.4</v>
      </c>
      <c r="BJ7" s="36">
        <v>1812.65</v>
      </c>
      <c r="BK7" s="36">
        <v>1764.87</v>
      </c>
      <c r="BL7" s="36">
        <v>1622.51</v>
      </c>
      <c r="BM7" s="36">
        <v>1569.13</v>
      </c>
      <c r="BN7" s="36">
        <v>1436</v>
      </c>
      <c r="BO7" s="36">
        <v>1479.31</v>
      </c>
      <c r="BP7" s="36">
        <v>38.69</v>
      </c>
      <c r="BQ7" s="36">
        <v>38.03</v>
      </c>
      <c r="BR7" s="36">
        <v>35.630000000000003</v>
      </c>
      <c r="BS7" s="36">
        <v>36.700000000000003</v>
      </c>
      <c r="BT7" s="36">
        <v>34.83</v>
      </c>
      <c r="BU7" s="36">
        <v>59.35</v>
      </c>
      <c r="BV7" s="36">
        <v>60.75</v>
      </c>
      <c r="BW7" s="36">
        <v>62.83</v>
      </c>
      <c r="BX7" s="36">
        <v>64.63</v>
      </c>
      <c r="BY7" s="36">
        <v>66.56</v>
      </c>
      <c r="BZ7" s="36">
        <v>63.5</v>
      </c>
      <c r="CA7" s="36">
        <v>355.03</v>
      </c>
      <c r="CB7" s="36">
        <v>362.17</v>
      </c>
      <c r="CC7" s="36">
        <v>384.74</v>
      </c>
      <c r="CD7" s="36">
        <v>379.94</v>
      </c>
      <c r="CE7" s="36">
        <v>411.44</v>
      </c>
      <c r="CF7" s="36">
        <v>260.48</v>
      </c>
      <c r="CG7" s="36">
        <v>256</v>
      </c>
      <c r="CH7" s="36">
        <v>250.43</v>
      </c>
      <c r="CI7" s="36">
        <v>245.75</v>
      </c>
      <c r="CJ7" s="36">
        <v>244.29</v>
      </c>
      <c r="CK7" s="36">
        <v>253.12</v>
      </c>
      <c r="CL7" s="36" t="s">
        <v>101</v>
      </c>
      <c r="CM7" s="36" t="s">
        <v>101</v>
      </c>
      <c r="CN7" s="36" t="s">
        <v>101</v>
      </c>
      <c r="CO7" s="36" t="s">
        <v>101</v>
      </c>
      <c r="CP7" s="36" t="s">
        <v>101</v>
      </c>
      <c r="CQ7" s="36">
        <v>40.56</v>
      </c>
      <c r="CR7" s="36">
        <v>41.59</v>
      </c>
      <c r="CS7" s="36">
        <v>42.31</v>
      </c>
      <c r="CT7" s="36">
        <v>43.65</v>
      </c>
      <c r="CU7" s="36">
        <v>43.58</v>
      </c>
      <c r="CV7" s="36">
        <v>41.06</v>
      </c>
      <c r="CW7" s="36">
        <v>57.19</v>
      </c>
      <c r="CX7" s="36">
        <v>55.74</v>
      </c>
      <c r="CY7" s="36">
        <v>61.95</v>
      </c>
      <c r="CZ7" s="36">
        <v>64.260000000000005</v>
      </c>
      <c r="DA7" s="36">
        <v>66.430000000000007</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cp:lastPrinted>2016-02-19T01:07:29Z</cp:lastPrinted>
  <dcterms:created xsi:type="dcterms:W3CDTF">2016-02-03T09:05:00Z</dcterms:created>
  <dcterms:modified xsi:type="dcterms:W3CDTF">2016-02-19T01:07:32Z</dcterms:modified>
  <cp:category/>
</cp:coreProperties>
</file>